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\Downloads\"/>
    </mc:Choice>
  </mc:AlternateContent>
  <bookViews>
    <workbookView xWindow="0" yWindow="0" windowWidth="19440" windowHeight="7755"/>
  </bookViews>
  <sheets>
    <sheet name="Formato" sheetId="1" r:id="rId1"/>
    <sheet name="Ejemplo" sheetId="3" r:id="rId2"/>
    <sheet name="Hoja2" sheetId="2" r:id="rId3"/>
  </sheets>
  <definedNames>
    <definedName name="_xlnm.Print_Area" localSheetId="0">Formato!$A$1:$Q$194</definedName>
    <definedName name="_xlnm.Print_Area" localSheetId="2">Hoja2!$A$1:$O$82</definedName>
  </definedNames>
  <calcPr calcId="152511"/>
</workbook>
</file>

<file path=xl/calcChain.xml><?xml version="1.0" encoding="utf-8"?>
<calcChain xmlns="http://schemas.openxmlformats.org/spreadsheetml/2006/main">
  <c r="CF4" i="3" l="1"/>
  <c r="CG4" i="3"/>
  <c r="CI4" i="3"/>
  <c r="CJ4" i="3" s="1"/>
  <c r="CF5" i="3"/>
  <c r="CG5" i="3"/>
  <c r="CI5" i="3"/>
  <c r="CJ5" i="3" s="1"/>
  <c r="CF6" i="3"/>
  <c r="CG6" i="3"/>
  <c r="CI6" i="3"/>
  <c r="CJ6" i="3" s="1"/>
  <c r="CF7" i="3"/>
  <c r="CG7" i="3"/>
  <c r="CI7" i="3"/>
  <c r="CJ7" i="3" s="1"/>
  <c r="CF8" i="3"/>
  <c r="CG8" i="3"/>
  <c r="CI8" i="3"/>
  <c r="CJ8" i="3" s="1"/>
  <c r="CF9" i="3"/>
  <c r="CG9" i="3"/>
  <c r="CI9" i="3"/>
  <c r="CJ9" i="3" s="1"/>
  <c r="CF10" i="3"/>
  <c r="CG10" i="3"/>
  <c r="CI10" i="3"/>
  <c r="CJ10" i="3" s="1"/>
  <c r="CF11" i="3"/>
  <c r="CG11" i="3"/>
  <c r="CI11" i="3"/>
  <c r="CJ11" i="3" s="1"/>
  <c r="CF12" i="3"/>
  <c r="CG12" i="3"/>
  <c r="CI12" i="3"/>
  <c r="CJ12" i="3" s="1"/>
  <c r="CF13" i="3"/>
  <c r="CG13" i="3"/>
  <c r="CI13" i="3"/>
  <c r="CJ13" i="3" s="1"/>
  <c r="CF14" i="3"/>
  <c r="CG14" i="3"/>
  <c r="CI14" i="3"/>
  <c r="CJ14" i="3" s="1"/>
  <c r="CF15" i="3"/>
  <c r="CG15" i="3"/>
  <c r="CI15" i="3"/>
  <c r="CJ15" i="3" s="1"/>
  <c r="CF16" i="3"/>
  <c r="CG16" i="3"/>
  <c r="CI16" i="3"/>
  <c r="CJ16" i="3" s="1"/>
  <c r="CF17" i="3"/>
  <c r="CG17" i="3"/>
  <c r="CI17" i="3"/>
  <c r="CJ17" i="3" s="1"/>
  <c r="CF18" i="3"/>
  <c r="CG18" i="3"/>
  <c r="CI18" i="3"/>
  <c r="CJ18" i="3" s="1"/>
  <c r="CF19" i="3"/>
  <c r="CG19" i="3"/>
  <c r="CI19" i="3"/>
  <c r="CJ19" i="3" s="1"/>
  <c r="CF20" i="3"/>
  <c r="CG20" i="3"/>
  <c r="CI20" i="3"/>
  <c r="CJ20" i="3" s="1"/>
  <c r="CF21" i="3"/>
  <c r="CG21" i="3"/>
  <c r="CI21" i="3"/>
  <c r="CJ21" i="3" s="1"/>
  <c r="CF22" i="3"/>
  <c r="CG22" i="3"/>
  <c r="CI22" i="3"/>
  <c r="CJ22" i="3" s="1"/>
  <c r="CF23" i="3"/>
  <c r="CG23" i="3"/>
  <c r="CI23" i="3"/>
  <c r="CJ23" i="3" s="1"/>
  <c r="CF24" i="3"/>
  <c r="CG24" i="3"/>
  <c r="CI24" i="3"/>
  <c r="CJ24" i="3" s="1"/>
  <c r="CF25" i="3"/>
  <c r="CG25" i="3"/>
  <c r="CI25" i="3"/>
  <c r="CJ25" i="3" s="1"/>
  <c r="CF26" i="3"/>
  <c r="CG26" i="3"/>
  <c r="CI26" i="3"/>
  <c r="CJ26" i="3" s="1"/>
  <c r="CF27" i="3"/>
  <c r="CG27" i="3"/>
  <c r="CI27" i="3"/>
  <c r="CJ27" i="3" s="1"/>
  <c r="CF28" i="3"/>
  <c r="CG28" i="3"/>
  <c r="CI28" i="3"/>
  <c r="CJ28" i="3" s="1"/>
  <c r="CF29" i="3"/>
  <c r="CG29" i="3"/>
  <c r="CI29" i="3"/>
  <c r="CJ29" i="3" s="1"/>
  <c r="CF30" i="3"/>
  <c r="CG30" i="3"/>
  <c r="CI30" i="3"/>
  <c r="CJ30" i="3" s="1"/>
  <c r="CF31" i="3"/>
  <c r="CG31" i="3"/>
  <c r="CI31" i="3"/>
  <c r="CJ31" i="3" s="1"/>
  <c r="CF32" i="3"/>
  <c r="CG32" i="3"/>
  <c r="CI32" i="3"/>
  <c r="CJ32" i="3" s="1"/>
  <c r="CF33" i="3"/>
  <c r="CG33" i="3"/>
  <c r="CI33" i="3"/>
  <c r="CJ33" i="3" s="1"/>
  <c r="CF34" i="3"/>
  <c r="CG34" i="3"/>
  <c r="CI34" i="3"/>
  <c r="CJ34" i="3" s="1"/>
  <c r="CF35" i="3"/>
  <c r="CG35" i="3"/>
  <c r="CI35" i="3"/>
  <c r="CJ35" i="3" s="1"/>
  <c r="CF36" i="3"/>
  <c r="CG36" i="3"/>
  <c r="CI36" i="3"/>
  <c r="CJ36" i="3" s="1"/>
  <c r="CF37" i="3"/>
  <c r="CG37" i="3"/>
  <c r="CI37" i="3"/>
  <c r="CJ37" i="3" s="1"/>
  <c r="CF38" i="3"/>
  <c r="CG38" i="3"/>
  <c r="CI38" i="3"/>
  <c r="CJ38" i="3" s="1"/>
  <c r="CF39" i="3"/>
  <c r="CG39" i="3"/>
  <c r="CI39" i="3"/>
  <c r="CJ39" i="3" s="1"/>
  <c r="CF40" i="3"/>
  <c r="CG40" i="3"/>
  <c r="CI40" i="3"/>
  <c r="CJ40" i="3" s="1"/>
  <c r="CF41" i="3"/>
  <c r="CG41" i="3"/>
  <c r="CI41" i="3"/>
  <c r="CJ41" i="3" s="1"/>
  <c r="CF42" i="3"/>
  <c r="CG42" i="3"/>
  <c r="CI42" i="3"/>
  <c r="CJ42" i="3" s="1"/>
  <c r="CF43" i="3"/>
  <c r="CG43" i="3"/>
  <c r="CI43" i="3"/>
  <c r="CJ43" i="3" s="1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K27" i="3" s="1"/>
  <c r="L27" i="3" s="1"/>
  <c r="M27" i="3" s="1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W4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" i="3"/>
  <c r="AA44" i="3"/>
  <c r="Z44" i="3"/>
  <c r="Y44" i="3"/>
  <c r="BS44" i="3"/>
  <c r="F44" i="3"/>
  <c r="FF44" i="3"/>
  <c r="FE44" i="3"/>
  <c r="FD44" i="3"/>
  <c r="FC44" i="3"/>
  <c r="FB44" i="3"/>
  <c r="FA44" i="3"/>
  <c r="EZ44" i="3"/>
  <c r="EY44" i="3"/>
  <c r="EX44" i="3"/>
  <c r="EW44" i="3"/>
  <c r="EV44" i="3"/>
  <c r="EU44" i="3"/>
  <c r="ET44" i="3"/>
  <c r="ES44" i="3"/>
  <c r="ER44" i="3"/>
  <c r="EQ44" i="3"/>
  <c r="EP44" i="3"/>
  <c r="EO44" i="3"/>
  <c r="EN44" i="3"/>
  <c r="EE44" i="3"/>
  <c r="ED44" i="3"/>
  <c r="EC44" i="3"/>
  <c r="EB44" i="3"/>
  <c r="EA44" i="3"/>
  <c r="DZ44" i="3"/>
  <c r="DY44" i="3"/>
  <c r="DX44" i="3"/>
  <c r="DW44" i="3"/>
  <c r="DV44" i="3"/>
  <c r="DU44" i="3"/>
  <c r="DT44" i="3"/>
  <c r="DS44" i="3"/>
  <c r="DR44" i="3"/>
  <c r="DQ44" i="3"/>
  <c r="DP44" i="3"/>
  <c r="DO44" i="3"/>
  <c r="DN44" i="3"/>
  <c r="DM44" i="3"/>
  <c r="DD44" i="3"/>
  <c r="DC44" i="3"/>
  <c r="DB44" i="3"/>
  <c r="DA44" i="3"/>
  <c r="CZ44" i="3"/>
  <c r="CY44" i="3"/>
  <c r="CX44" i="3"/>
  <c r="CW44" i="3"/>
  <c r="CV44" i="3"/>
  <c r="CU44" i="3"/>
  <c r="CT44" i="3"/>
  <c r="CS44" i="3"/>
  <c r="CR44" i="3"/>
  <c r="CQ44" i="3"/>
  <c r="CP44" i="3"/>
  <c r="CO44" i="3"/>
  <c r="CN44" i="3"/>
  <c r="CM44" i="3"/>
  <c r="CL44" i="3"/>
  <c r="BV44" i="3"/>
  <c r="BU44" i="3"/>
  <c r="BT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V45" i="3" s="1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X44" i="3"/>
  <c r="V44" i="3"/>
  <c r="U44" i="3"/>
  <c r="T45" i="3"/>
  <c r="T44" i="3"/>
  <c r="S44" i="3"/>
  <c r="R44" i="3"/>
  <c r="R45" i="3"/>
  <c r="G44" i="3"/>
  <c r="EG43" i="3"/>
  <c r="EG42" i="3"/>
  <c r="EG41" i="3"/>
  <c r="EG40" i="3"/>
  <c r="EG39" i="3"/>
  <c r="EG38" i="3"/>
  <c r="EG37" i="3"/>
  <c r="EG36" i="3"/>
  <c r="EG35" i="3"/>
  <c r="EG34" i="3"/>
  <c r="EG33" i="3"/>
  <c r="EG32" i="3"/>
  <c r="EG31" i="3"/>
  <c r="EG30" i="3"/>
  <c r="EG29" i="3"/>
  <c r="EG28" i="3"/>
  <c r="EG27" i="3"/>
  <c r="EG26" i="3"/>
  <c r="EG25" i="3"/>
  <c r="EG24" i="3"/>
  <c r="EG23" i="3"/>
  <c r="EG22" i="3"/>
  <c r="EG21" i="3"/>
  <c r="EG20" i="3"/>
  <c r="EG19" i="3"/>
  <c r="EG18" i="3"/>
  <c r="EG17" i="3"/>
  <c r="EG16" i="3"/>
  <c r="EG15" i="3"/>
  <c r="EG14" i="3"/>
  <c r="EG13" i="3"/>
  <c r="EG12" i="3"/>
  <c r="EG11" i="3"/>
  <c r="EG10" i="3"/>
  <c r="EG9" i="3"/>
  <c r="EG8" i="3"/>
  <c r="EG7" i="3"/>
  <c r="EG6" i="3"/>
  <c r="EG5" i="3"/>
  <c r="EG4" i="3"/>
  <c r="DF43" i="3"/>
  <c r="DF42" i="3"/>
  <c r="DF41" i="3"/>
  <c r="DF40" i="3"/>
  <c r="DF39" i="3"/>
  <c r="DF38" i="3"/>
  <c r="DF37" i="3"/>
  <c r="DF36" i="3"/>
  <c r="DF35" i="3"/>
  <c r="DF34" i="3"/>
  <c r="DF33" i="3"/>
  <c r="DF32" i="3"/>
  <c r="DF31" i="3"/>
  <c r="DF30" i="3"/>
  <c r="DF29" i="3"/>
  <c r="DF28" i="3"/>
  <c r="DF27" i="3"/>
  <c r="DF26" i="3"/>
  <c r="DF25" i="3"/>
  <c r="DF24" i="3"/>
  <c r="DF23" i="3"/>
  <c r="DF22" i="3"/>
  <c r="DF21" i="3"/>
  <c r="DF20" i="3"/>
  <c r="DF19" i="3"/>
  <c r="DF18" i="3"/>
  <c r="DF17" i="3"/>
  <c r="DF16" i="3"/>
  <c r="DF15" i="3"/>
  <c r="DF14" i="3"/>
  <c r="DF13" i="3"/>
  <c r="DF12" i="3"/>
  <c r="DF11" i="3"/>
  <c r="DF10" i="3"/>
  <c r="DF9" i="3"/>
  <c r="DF8" i="3"/>
  <c r="DF7" i="3"/>
  <c r="DF6" i="3"/>
  <c r="DF5" i="3"/>
  <c r="DF4" i="3"/>
  <c r="DF44" i="3"/>
  <c r="CE43" i="3"/>
  <c r="CE42" i="3"/>
  <c r="CE41" i="3"/>
  <c r="CE40" i="3"/>
  <c r="CE39" i="3"/>
  <c r="CE38" i="3"/>
  <c r="CE37" i="3"/>
  <c r="CE36" i="3"/>
  <c r="CE35" i="3"/>
  <c r="CE34" i="3"/>
  <c r="CE33" i="3"/>
  <c r="CE32" i="3"/>
  <c r="CE31" i="3"/>
  <c r="CE30" i="3"/>
  <c r="CE29" i="3"/>
  <c r="CE28" i="3"/>
  <c r="CE27" i="3"/>
  <c r="CE26" i="3"/>
  <c r="CE25" i="3"/>
  <c r="CE24" i="3"/>
  <c r="CE23" i="3"/>
  <c r="CE22" i="3"/>
  <c r="CE21" i="3"/>
  <c r="CE20" i="3"/>
  <c r="CE19" i="3"/>
  <c r="CE18" i="3"/>
  <c r="CE17" i="3"/>
  <c r="CE16" i="3"/>
  <c r="CE15" i="3"/>
  <c r="CE14" i="3"/>
  <c r="CE13" i="3"/>
  <c r="CE12" i="3"/>
  <c r="CE11" i="3"/>
  <c r="CE10" i="3"/>
  <c r="CE9" i="3"/>
  <c r="CE8" i="3"/>
  <c r="CE7" i="3"/>
  <c r="CE6" i="3"/>
  <c r="CE5" i="3"/>
  <c r="CE4" i="3"/>
  <c r="CE44" i="3" s="1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44" i="3" s="1"/>
  <c r="H4" i="3"/>
  <c r="K4" i="3"/>
  <c r="I4" i="3"/>
  <c r="H5" i="3"/>
  <c r="K5" i="3" s="1"/>
  <c r="I5" i="3"/>
  <c r="H6" i="3"/>
  <c r="K6" i="3"/>
  <c r="I6" i="3"/>
  <c r="H7" i="3"/>
  <c r="I7" i="3"/>
  <c r="H8" i="3"/>
  <c r="I8" i="3"/>
  <c r="K8" i="3" s="1"/>
  <c r="H9" i="3"/>
  <c r="I9" i="3"/>
  <c r="H10" i="3"/>
  <c r="K10" i="3"/>
  <c r="I10" i="3"/>
  <c r="H11" i="3"/>
  <c r="K11" i="3" s="1"/>
  <c r="I11" i="3"/>
  <c r="H12" i="3"/>
  <c r="K12" i="3"/>
  <c r="I12" i="3"/>
  <c r="H13" i="3"/>
  <c r="I13" i="3"/>
  <c r="H14" i="3"/>
  <c r="K14" i="3"/>
  <c r="I14" i="3"/>
  <c r="H15" i="3"/>
  <c r="I15" i="3"/>
  <c r="K15" i="3"/>
  <c r="L15" i="3" s="1"/>
  <c r="M15" i="3" s="1"/>
  <c r="H16" i="3"/>
  <c r="K16" i="3"/>
  <c r="I16" i="3"/>
  <c r="H17" i="3"/>
  <c r="I17" i="3"/>
  <c r="H18" i="3"/>
  <c r="K18" i="3"/>
  <c r="I18" i="3"/>
  <c r="H19" i="3"/>
  <c r="K19" i="3" s="1"/>
  <c r="I19" i="3"/>
  <c r="H20" i="3"/>
  <c r="K20" i="3"/>
  <c r="I20" i="3"/>
  <c r="H21" i="3"/>
  <c r="I21" i="3"/>
  <c r="H22" i="3"/>
  <c r="K22" i="3"/>
  <c r="I22" i="3"/>
  <c r="H23" i="3"/>
  <c r="I23" i="3"/>
  <c r="H24" i="3"/>
  <c r="I24" i="3"/>
  <c r="H25" i="3"/>
  <c r="K25" i="3" s="1"/>
  <c r="I25" i="3"/>
  <c r="H26" i="3"/>
  <c r="I26" i="3"/>
  <c r="H27" i="3"/>
  <c r="I27" i="3"/>
  <c r="H28" i="3"/>
  <c r="I28" i="3"/>
  <c r="H29" i="3"/>
  <c r="K29" i="3"/>
  <c r="I29" i="3"/>
  <c r="H30" i="3"/>
  <c r="K30" i="3" s="1"/>
  <c r="I30" i="3"/>
  <c r="H31" i="3"/>
  <c r="I31" i="3"/>
  <c r="H32" i="3"/>
  <c r="K32" i="3"/>
  <c r="I32" i="3"/>
  <c r="H33" i="3"/>
  <c r="I33" i="3"/>
  <c r="H34" i="3"/>
  <c r="I34" i="3"/>
  <c r="H35" i="3"/>
  <c r="K35" i="3"/>
  <c r="L35" i="3" s="1"/>
  <c r="M35" i="3" s="1"/>
  <c r="I35" i="3"/>
  <c r="H36" i="3"/>
  <c r="I36" i="3"/>
  <c r="H37" i="3"/>
  <c r="K37" i="3"/>
  <c r="I37" i="3"/>
  <c r="H38" i="3"/>
  <c r="K38" i="3" s="1"/>
  <c r="I38" i="3"/>
  <c r="H39" i="3"/>
  <c r="I39" i="3"/>
  <c r="H40" i="3"/>
  <c r="I40" i="3"/>
  <c r="K40" i="3" s="1"/>
  <c r="H41" i="3"/>
  <c r="K41" i="3" s="1"/>
  <c r="I41" i="3"/>
  <c r="H42" i="3"/>
  <c r="K42" i="3"/>
  <c r="I42" i="3"/>
  <c r="H43" i="3"/>
  <c r="I43" i="3"/>
  <c r="EI43" i="3"/>
  <c r="EH43" i="3"/>
  <c r="EI42" i="3"/>
  <c r="EH42" i="3"/>
  <c r="EI41" i="3"/>
  <c r="EH41" i="3"/>
  <c r="EK41" i="3" s="1"/>
  <c r="EL41" i="3"/>
  <c r="EI40" i="3"/>
  <c r="EH40" i="3"/>
  <c r="EK40" i="3" s="1"/>
  <c r="EL40" i="3" s="1"/>
  <c r="EI39" i="3"/>
  <c r="EH39" i="3"/>
  <c r="EK39" i="3" s="1"/>
  <c r="EL39" i="3"/>
  <c r="EI38" i="3"/>
  <c r="EH38" i="3"/>
  <c r="EK38" i="3" s="1"/>
  <c r="EL38" i="3" s="1"/>
  <c r="EI37" i="3"/>
  <c r="EH37" i="3"/>
  <c r="EI36" i="3"/>
  <c r="EH36" i="3"/>
  <c r="EK36" i="3" s="1"/>
  <c r="EL36" i="3"/>
  <c r="EI35" i="3"/>
  <c r="EH35" i="3"/>
  <c r="EK35" i="3" s="1"/>
  <c r="EL35" i="3" s="1"/>
  <c r="EI34" i="3"/>
  <c r="EH34" i="3"/>
  <c r="EI33" i="3"/>
  <c r="EH33" i="3"/>
  <c r="EK33" i="3" s="1"/>
  <c r="EL33" i="3"/>
  <c r="EI32" i="3"/>
  <c r="EH32" i="3"/>
  <c r="EK32" i="3" s="1"/>
  <c r="EL32" i="3" s="1"/>
  <c r="EI31" i="3"/>
  <c r="EH31" i="3"/>
  <c r="EK31" i="3" s="1"/>
  <c r="EL31" i="3"/>
  <c r="EI30" i="3"/>
  <c r="EH30" i="3"/>
  <c r="EK30" i="3" s="1"/>
  <c r="EL30" i="3" s="1"/>
  <c r="EI29" i="3"/>
  <c r="EH29" i="3"/>
  <c r="EK29" i="3" s="1"/>
  <c r="EL29" i="3"/>
  <c r="EI28" i="3"/>
  <c r="EH28" i="3"/>
  <c r="EI27" i="3"/>
  <c r="EH27" i="3"/>
  <c r="EK27" i="3" s="1"/>
  <c r="EL27" i="3" s="1"/>
  <c r="EI26" i="3"/>
  <c r="EH26" i="3"/>
  <c r="EI25" i="3"/>
  <c r="EH25" i="3"/>
  <c r="EK25" i="3" s="1"/>
  <c r="EL25" i="3"/>
  <c r="EI24" i="3"/>
  <c r="EH24" i="3"/>
  <c r="EK24" i="3" s="1"/>
  <c r="EL24" i="3" s="1"/>
  <c r="EI23" i="3"/>
  <c r="EH23" i="3"/>
  <c r="EK23" i="3" s="1"/>
  <c r="EL23" i="3"/>
  <c r="EI22" i="3"/>
  <c r="EH22" i="3"/>
  <c r="EK22" i="3" s="1"/>
  <c r="EL22" i="3" s="1"/>
  <c r="EI21" i="3"/>
  <c r="EH21" i="3"/>
  <c r="EI20" i="3"/>
  <c r="EH20" i="3"/>
  <c r="EK20" i="3" s="1"/>
  <c r="EL20" i="3"/>
  <c r="EI19" i="3"/>
  <c r="EH19" i="3"/>
  <c r="EK19" i="3" s="1"/>
  <c r="EL19" i="3" s="1"/>
  <c r="EI18" i="3"/>
  <c r="EH18" i="3"/>
  <c r="EK18" i="3" s="1"/>
  <c r="EL18" i="3"/>
  <c r="EI17" i="3"/>
  <c r="EH17" i="3"/>
  <c r="EI16" i="3"/>
  <c r="EH16" i="3"/>
  <c r="EK16" i="3" s="1"/>
  <c r="EL16" i="3" s="1"/>
  <c r="EI15" i="3"/>
  <c r="EH15" i="3"/>
  <c r="EK15" i="3"/>
  <c r="EL15" i="3" s="1"/>
  <c r="EI14" i="3"/>
  <c r="EH14" i="3"/>
  <c r="EK14" i="3"/>
  <c r="EL14" i="3" s="1"/>
  <c r="EI13" i="3"/>
  <c r="EH13" i="3"/>
  <c r="EK13" i="3"/>
  <c r="EL13" i="3" s="1"/>
  <c r="EI12" i="3"/>
  <c r="EH12" i="3"/>
  <c r="EI11" i="3"/>
  <c r="EH11" i="3"/>
  <c r="EI10" i="3"/>
  <c r="EH10" i="3"/>
  <c r="EK10" i="3"/>
  <c r="EL10" i="3" s="1"/>
  <c r="EI9" i="3"/>
  <c r="EH9" i="3"/>
  <c r="EK9" i="3"/>
  <c r="EL9" i="3" s="1"/>
  <c r="EI8" i="3"/>
  <c r="EH8" i="3"/>
  <c r="EI7" i="3"/>
  <c r="EH7" i="3"/>
  <c r="EK7" i="3"/>
  <c r="EL7" i="3" s="1"/>
  <c r="EI6" i="3"/>
  <c r="EH6" i="3"/>
  <c r="EK6" i="3" s="1"/>
  <c r="EL6" i="3" s="1"/>
  <c r="EI5" i="3"/>
  <c r="EH5" i="3"/>
  <c r="EI4" i="3"/>
  <c r="EH4" i="3"/>
  <c r="EK4" i="3" s="1"/>
  <c r="EL4" i="3" s="1"/>
  <c r="DH43" i="3"/>
  <c r="DG43" i="3"/>
  <c r="DH42" i="3"/>
  <c r="DG42" i="3"/>
  <c r="DJ42" i="3" s="1"/>
  <c r="DK42" i="3" s="1"/>
  <c r="DH41" i="3"/>
  <c r="DG41" i="3"/>
  <c r="DJ41" i="3" s="1"/>
  <c r="DK41" i="3" s="1"/>
  <c r="DH40" i="3"/>
  <c r="DG40" i="3"/>
  <c r="DJ40" i="3" s="1"/>
  <c r="DK40" i="3" s="1"/>
  <c r="DH39" i="3"/>
  <c r="DG39" i="3"/>
  <c r="DH38" i="3"/>
  <c r="DG38" i="3"/>
  <c r="DJ38" i="3" s="1"/>
  <c r="DK38" i="3" s="1"/>
  <c r="DH37" i="3"/>
  <c r="DG37" i="3"/>
  <c r="DJ37" i="3" s="1"/>
  <c r="DK37" i="3" s="1"/>
  <c r="DH36" i="3"/>
  <c r="DG36" i="3"/>
  <c r="DH35" i="3"/>
  <c r="DG35" i="3"/>
  <c r="DJ35" i="3" s="1"/>
  <c r="DK35" i="3" s="1"/>
  <c r="DH34" i="3"/>
  <c r="DG34" i="3"/>
  <c r="DJ34" i="3" s="1"/>
  <c r="DK34" i="3" s="1"/>
  <c r="DH33" i="3"/>
  <c r="DG33" i="3"/>
  <c r="DJ33" i="3" s="1"/>
  <c r="DK33" i="3" s="1"/>
  <c r="DH32" i="3"/>
  <c r="DG32" i="3"/>
  <c r="DH31" i="3"/>
  <c r="DG31" i="3"/>
  <c r="DH30" i="3"/>
  <c r="DG30" i="3"/>
  <c r="DH29" i="3"/>
  <c r="DG29" i="3"/>
  <c r="DJ29" i="3" s="1"/>
  <c r="DK29" i="3" s="1"/>
  <c r="DH28" i="3"/>
  <c r="DG28" i="3"/>
  <c r="DJ28" i="3" s="1"/>
  <c r="DK28" i="3" s="1"/>
  <c r="DH27" i="3"/>
  <c r="DJ27" i="3"/>
  <c r="DG27" i="3"/>
  <c r="DH26" i="3"/>
  <c r="DG26" i="3"/>
  <c r="DJ26" i="3"/>
  <c r="DK26" i="3" s="1"/>
  <c r="DH25" i="3"/>
  <c r="DG25" i="3"/>
  <c r="DJ25" i="3"/>
  <c r="DK25" i="3" s="1"/>
  <c r="DH24" i="3"/>
  <c r="DG24" i="3"/>
  <c r="DH23" i="3"/>
  <c r="DG23" i="3"/>
  <c r="DJ23" i="3"/>
  <c r="DH22" i="3"/>
  <c r="DG22" i="3"/>
  <c r="DH21" i="3"/>
  <c r="DG21" i="3"/>
  <c r="DJ21" i="3" s="1"/>
  <c r="DK21" i="3" s="1"/>
  <c r="DH20" i="3"/>
  <c r="DG20" i="3"/>
  <c r="DJ20" i="3" s="1"/>
  <c r="DK20" i="3" s="1"/>
  <c r="DH19" i="3"/>
  <c r="DG19" i="3"/>
  <c r="DJ19" i="3" s="1"/>
  <c r="DK19" i="3" s="1"/>
  <c r="DH18" i="3"/>
  <c r="DG18" i="3"/>
  <c r="DH17" i="3"/>
  <c r="DG17" i="3"/>
  <c r="DH16" i="3"/>
  <c r="DG16" i="3"/>
  <c r="DJ16" i="3" s="1"/>
  <c r="DK16" i="3" s="1"/>
  <c r="DH15" i="3"/>
  <c r="DG15" i="3"/>
  <c r="DH14" i="3"/>
  <c r="DG14" i="3"/>
  <c r="DJ14" i="3" s="1"/>
  <c r="DK14" i="3" s="1"/>
  <c r="DH13" i="3"/>
  <c r="DG13" i="3"/>
  <c r="DJ13" i="3" s="1"/>
  <c r="DK13" i="3" s="1"/>
  <c r="DH12" i="3"/>
  <c r="DG12" i="3"/>
  <c r="DH11" i="3"/>
  <c r="DG11" i="3"/>
  <c r="DJ11" i="3" s="1"/>
  <c r="DK11" i="3" s="1"/>
  <c r="DH10" i="3"/>
  <c r="DG10" i="3"/>
  <c r="DH9" i="3"/>
  <c r="DG9" i="3"/>
  <c r="DJ9" i="3" s="1"/>
  <c r="DK9" i="3" s="1"/>
  <c r="DH8" i="3"/>
  <c r="DJ8" i="3"/>
  <c r="DG8" i="3"/>
  <c r="DH7" i="3"/>
  <c r="DG7" i="3"/>
  <c r="DH6" i="3"/>
  <c r="DG6" i="3"/>
  <c r="DJ6" i="3"/>
  <c r="DK6" i="3" s="1"/>
  <c r="DH5" i="3"/>
  <c r="DG5" i="3"/>
  <c r="DJ5" i="3"/>
  <c r="DK5" i="3" s="1"/>
  <c r="DH4" i="3"/>
  <c r="DG4" i="3"/>
  <c r="EL3" i="3"/>
  <c r="DK3" i="3"/>
  <c r="CJ3" i="3"/>
  <c r="CK18" i="3" s="1"/>
  <c r="AU43" i="3"/>
  <c r="Q43" i="3"/>
  <c r="N43" i="3"/>
  <c r="AU42" i="3"/>
  <c r="Q42" i="3"/>
  <c r="N42" i="3"/>
  <c r="AU41" i="3"/>
  <c r="Q41" i="3"/>
  <c r="N41" i="3"/>
  <c r="AU40" i="3"/>
  <c r="Q40" i="3"/>
  <c r="N40" i="3"/>
  <c r="AU39" i="3"/>
  <c r="Q39" i="3"/>
  <c r="N39" i="3"/>
  <c r="AU38" i="3"/>
  <c r="Q38" i="3"/>
  <c r="N38" i="3"/>
  <c r="AU37" i="3"/>
  <c r="Q37" i="3"/>
  <c r="N37" i="3"/>
  <c r="AU36" i="3"/>
  <c r="Q36" i="3"/>
  <c r="N36" i="3"/>
  <c r="AU35" i="3"/>
  <c r="Q35" i="3"/>
  <c r="N35" i="3"/>
  <c r="AU34" i="3"/>
  <c r="Q34" i="3"/>
  <c r="N34" i="3"/>
  <c r="AU33" i="3"/>
  <c r="Q33" i="3"/>
  <c r="N33" i="3"/>
  <c r="AU32" i="3"/>
  <c r="Q32" i="3"/>
  <c r="N32" i="3"/>
  <c r="AU31" i="3"/>
  <c r="Q31" i="3"/>
  <c r="N31" i="3"/>
  <c r="AU30" i="3"/>
  <c r="Q30" i="3"/>
  <c r="N30" i="3"/>
  <c r="AU29" i="3"/>
  <c r="Q29" i="3"/>
  <c r="N29" i="3"/>
  <c r="AU28" i="3"/>
  <c r="Q28" i="3"/>
  <c r="N28" i="3"/>
  <c r="AU27" i="3"/>
  <c r="Q27" i="3"/>
  <c r="N27" i="3"/>
  <c r="AU26" i="3"/>
  <c r="Q26" i="3"/>
  <c r="N26" i="3"/>
  <c r="AU25" i="3"/>
  <c r="Q25" i="3"/>
  <c r="N25" i="3"/>
  <c r="AU24" i="3"/>
  <c r="Q24" i="3"/>
  <c r="N24" i="3"/>
  <c r="AU23" i="3"/>
  <c r="Q23" i="3"/>
  <c r="N23" i="3"/>
  <c r="AU22" i="3"/>
  <c r="Q22" i="3"/>
  <c r="N22" i="3"/>
  <c r="AU21" i="3"/>
  <c r="Q21" i="3"/>
  <c r="N21" i="3"/>
  <c r="AU20" i="3"/>
  <c r="Q20" i="3"/>
  <c r="N20" i="3"/>
  <c r="AU19" i="3"/>
  <c r="Q19" i="3"/>
  <c r="N19" i="3"/>
  <c r="AU18" i="3"/>
  <c r="Q18" i="3"/>
  <c r="N18" i="3"/>
  <c r="AU17" i="3"/>
  <c r="Q17" i="3"/>
  <c r="N17" i="3"/>
  <c r="AU16" i="3"/>
  <c r="Q16" i="3"/>
  <c r="N16" i="3"/>
  <c r="AU15" i="3"/>
  <c r="Q15" i="3"/>
  <c r="N15" i="3"/>
  <c r="AU14" i="3"/>
  <c r="Q14" i="3"/>
  <c r="N14" i="3"/>
  <c r="AU13" i="3"/>
  <c r="Q13" i="3"/>
  <c r="N13" i="3"/>
  <c r="AU12" i="3"/>
  <c r="Q12" i="3"/>
  <c r="N12" i="3"/>
  <c r="AU11" i="3"/>
  <c r="Q11" i="3"/>
  <c r="N11" i="3"/>
  <c r="AU10" i="3"/>
  <c r="Q10" i="3"/>
  <c r="N10" i="3"/>
  <c r="AU9" i="3"/>
  <c r="Q9" i="3"/>
  <c r="N9" i="3"/>
  <c r="AU8" i="3"/>
  <c r="Q8" i="3"/>
  <c r="N8" i="3"/>
  <c r="AU7" i="3"/>
  <c r="Q7" i="3"/>
  <c r="N7" i="3"/>
  <c r="AU6" i="3"/>
  <c r="Q6" i="3"/>
  <c r="N6" i="3"/>
  <c r="AU5" i="3"/>
  <c r="Q5" i="3"/>
  <c r="N5" i="3"/>
  <c r="AU4" i="3"/>
  <c r="AU44" i="3" s="1"/>
  <c r="Q4" i="3"/>
  <c r="N4" i="3"/>
  <c r="AG45" i="3"/>
  <c r="BD45" i="3"/>
  <c r="K31" i="3"/>
  <c r="L31" i="3" s="1"/>
  <c r="M31" i="3" s="1"/>
  <c r="K24" i="3"/>
  <c r="F45" i="3"/>
  <c r="F46" i="3" s="1"/>
  <c r="BR45" i="3"/>
  <c r="BR46" i="3"/>
  <c r="BP45" i="3"/>
  <c r="BN45" i="3"/>
  <c r="BL45" i="3"/>
  <c r="BJ45" i="3"/>
  <c r="BJ46" i="3" s="1"/>
  <c r="BH45" i="3"/>
  <c r="AM45" i="3"/>
  <c r="AM46" i="3" s="1"/>
  <c r="AE45" i="3"/>
  <c r="AC45" i="3"/>
  <c r="AC46" i="3" s="1"/>
  <c r="EG44" i="3"/>
  <c r="EK5" i="3"/>
  <c r="EL5" i="3" s="1"/>
  <c r="EK12" i="3"/>
  <c r="EL12" i="3"/>
  <c r="EK21" i="3"/>
  <c r="EL21" i="3"/>
  <c r="EK26" i="3"/>
  <c r="EL26" i="3"/>
  <c r="EK28" i="3"/>
  <c r="EL28" i="3"/>
  <c r="EK42" i="3"/>
  <c r="EL42" i="3"/>
  <c r="EK43" i="3"/>
  <c r="EL43" i="3"/>
  <c r="V45" i="3"/>
  <c r="DJ4" i="3"/>
  <c r="DK4" i="3" s="1"/>
  <c r="DK8" i="3"/>
  <c r="DJ10" i="3"/>
  <c r="DK10" i="3"/>
  <c r="DJ12" i="3"/>
  <c r="DK12" i="3"/>
  <c r="DJ18" i="3"/>
  <c r="DK18" i="3"/>
  <c r="DJ22" i="3"/>
  <c r="DK22" i="3"/>
  <c r="DK23" i="3"/>
  <c r="DJ24" i="3"/>
  <c r="DK24" i="3" s="1"/>
  <c r="DK27" i="3"/>
  <c r="DJ30" i="3"/>
  <c r="DK30" i="3"/>
  <c r="DJ32" i="3"/>
  <c r="DK32" i="3"/>
  <c r="DJ36" i="3"/>
  <c r="DK36" i="3"/>
  <c r="L11" i="3"/>
  <c r="M11" i="3"/>
  <c r="L19" i="3"/>
  <c r="M19" i="3"/>
  <c r="L25" i="3"/>
  <c r="M25" i="3"/>
  <c r="L29" i="3"/>
  <c r="M29" i="3"/>
  <c r="L37" i="3"/>
  <c r="M37" i="3"/>
  <c r="L41" i="3"/>
  <c r="M41" i="3"/>
  <c r="L6" i="3"/>
  <c r="M6" i="3"/>
  <c r="L8" i="3"/>
  <c r="M8" i="3"/>
  <c r="L10" i="3"/>
  <c r="M10" i="3"/>
  <c r="L12" i="3"/>
  <c r="M12" i="3"/>
  <c r="L14" i="3"/>
  <c r="M14" i="3"/>
  <c r="L16" i="3"/>
  <c r="M16" i="3"/>
  <c r="L18" i="3"/>
  <c r="M18" i="3"/>
  <c r="L20" i="3"/>
  <c r="M20" i="3"/>
  <c r="L22" i="3"/>
  <c r="M22" i="3"/>
  <c r="L24" i="3"/>
  <c r="M24" i="3"/>
  <c r="L30" i="3"/>
  <c r="M30" i="3"/>
  <c r="L32" i="3"/>
  <c r="M32" i="3"/>
  <c r="L38" i="3"/>
  <c r="M38" i="3"/>
  <c r="L40" i="3"/>
  <c r="M40" i="3"/>
  <c r="L42" i="3"/>
  <c r="M42" i="3"/>
  <c r="L5" i="3"/>
  <c r="M5" i="3"/>
  <c r="L4" i="3"/>
  <c r="M4" i="3"/>
  <c r="AV46" i="3"/>
  <c r="BL46" i="3"/>
  <c r="T46" i="3"/>
  <c r="V46" i="3"/>
  <c r="BN46" i="3"/>
  <c r="BD46" i="3"/>
  <c r="BP46" i="3"/>
  <c r="BH46" i="3"/>
  <c r="AE46" i="3"/>
  <c r="DJ7" i="3"/>
  <c r="DK7" i="3" s="1"/>
  <c r="DJ39" i="3"/>
  <c r="DK39" i="3" s="1"/>
  <c r="EK8" i="3"/>
  <c r="EL8" i="3" s="1"/>
  <c r="EK17" i="3"/>
  <c r="EL17" i="3" s="1"/>
  <c r="EK34" i="3"/>
  <c r="EL34" i="3" s="1"/>
  <c r="K39" i="3"/>
  <c r="L39" i="3" s="1"/>
  <c r="M39" i="3" s="1"/>
  <c r="K26" i="3"/>
  <c r="L26" i="3"/>
  <c r="M26" i="3" s="1"/>
  <c r="DJ31" i="3"/>
  <c r="DK31" i="3" s="1"/>
  <c r="R46" i="3"/>
  <c r="DJ15" i="3"/>
  <c r="DK15" i="3" s="1"/>
  <c r="DJ17" i="3"/>
  <c r="DK17" i="3" s="1"/>
  <c r="DJ43" i="3"/>
  <c r="DK43" i="3" s="1"/>
  <c r="EK11" i="3"/>
  <c r="EL11" i="3" s="1"/>
  <c r="EK37" i="3"/>
  <c r="EL37" i="3" s="1"/>
  <c r="K33" i="3"/>
  <c r="L33" i="3" s="1"/>
  <c r="M33" i="3" s="1"/>
  <c r="K23" i="3"/>
  <c r="L23" i="3"/>
  <c r="M23" i="3" s="1"/>
  <c r="AG46" i="3"/>
  <c r="CK22" i="3" l="1"/>
  <c r="DL17" i="3"/>
  <c r="EM17" i="3"/>
  <c r="DL8" i="3"/>
  <c r="EM11" i="3"/>
  <c r="DL39" i="3"/>
  <c r="DL24" i="3"/>
  <c r="DL18" i="3"/>
  <c r="DL10" i="3"/>
  <c r="EM29" i="3"/>
  <c r="CK33" i="3"/>
  <c r="CK4" i="3"/>
  <c r="CK11" i="3"/>
  <c r="CK27" i="3"/>
  <c r="CK28" i="3"/>
  <c r="EM25" i="3"/>
  <c r="CK32" i="3"/>
  <c r="CK38" i="3"/>
  <c r="CK30" i="3"/>
  <c r="CK42" i="3"/>
  <c r="EM42" i="3"/>
  <c r="CK35" i="3"/>
  <c r="EM36" i="3"/>
  <c r="DL22" i="3"/>
  <c r="CK14" i="3"/>
  <c r="CK34" i="3"/>
  <c r="CK10" i="3"/>
  <c r="EM12" i="3"/>
  <c r="CK43" i="3"/>
  <c r="CK39" i="3"/>
  <c r="CK23" i="3"/>
  <c r="EM23" i="3"/>
  <c r="CK13" i="3"/>
  <c r="DL32" i="3"/>
  <c r="CK21" i="3"/>
  <c r="CK26" i="3"/>
  <c r="EM20" i="3"/>
  <c r="DL6" i="3"/>
  <c r="DL9" i="3"/>
  <c r="DL11" i="3"/>
  <c r="DL13" i="3"/>
  <c r="DL14" i="3"/>
  <c r="DL16" i="3"/>
  <c r="DL19" i="3"/>
  <c r="DL20" i="3"/>
  <c r="DL21" i="3"/>
  <c r="DL26" i="3"/>
  <c r="DL28" i="3"/>
  <c r="DL29" i="3"/>
  <c r="DL33" i="3"/>
  <c r="DL34" i="3"/>
  <c r="DL35" i="3"/>
  <c r="DL37" i="3"/>
  <c r="DL38" i="3"/>
  <c r="DL40" i="3"/>
  <c r="DL41" i="3"/>
  <c r="DL42" i="3"/>
  <c r="EM4" i="3"/>
  <c r="EM6" i="3"/>
  <c r="EM7" i="3"/>
  <c r="EM10" i="3"/>
  <c r="EM14" i="3"/>
  <c r="EM16" i="3"/>
  <c r="EM22" i="3"/>
  <c r="EM27" i="3"/>
  <c r="EM32" i="3"/>
  <c r="EM38" i="3"/>
  <c r="CK41" i="3"/>
  <c r="EM31" i="3"/>
  <c r="CK31" i="3"/>
  <c r="DL27" i="3"/>
  <c r="EM41" i="3"/>
  <c r="CK36" i="3"/>
  <c r="CK24" i="3"/>
  <c r="CK25" i="3"/>
  <c r="EM39" i="3"/>
  <c r="EM18" i="3"/>
  <c r="CK29" i="3"/>
  <c r="DL23" i="3"/>
  <c r="CK12" i="3"/>
  <c r="CK37" i="3"/>
  <c r="CK5" i="3"/>
  <c r="DL12" i="3"/>
  <c r="CK8" i="3"/>
  <c r="CK19" i="3"/>
  <c r="CK15" i="3"/>
  <c r="CK17" i="3"/>
  <c r="CK9" i="3"/>
  <c r="CK16" i="3"/>
  <c r="EM33" i="3"/>
  <c r="CK40" i="3"/>
  <c r="CK6" i="3"/>
  <c r="CK20" i="3"/>
  <c r="CK7" i="3"/>
  <c r="DL30" i="3"/>
  <c r="EM37" i="3"/>
  <c r="DL43" i="3"/>
  <c r="DL15" i="3"/>
  <c r="DL31" i="3"/>
  <c r="EM34" i="3"/>
  <c r="EM8" i="3"/>
  <c r="DL7" i="3"/>
  <c r="DL36" i="3"/>
  <c r="DL4" i="3"/>
  <c r="EM43" i="3"/>
  <c r="EM28" i="3"/>
  <c r="EM26" i="3"/>
  <c r="EM21" i="3"/>
  <c r="EM5" i="3"/>
  <c r="DL5" i="3"/>
  <c r="DL25" i="3"/>
  <c r="EM9" i="3"/>
  <c r="EM13" i="3"/>
  <c r="EM15" i="3"/>
  <c r="EM19" i="3"/>
  <c r="EM24" i="3"/>
  <c r="EM30" i="3"/>
  <c r="EM35" i="3"/>
  <c r="EM40" i="3"/>
  <c r="K43" i="3"/>
  <c r="L43" i="3" s="1"/>
  <c r="M43" i="3" s="1"/>
  <c r="K36" i="3"/>
  <c r="L36" i="3" s="1"/>
  <c r="M36" i="3" s="1"/>
  <c r="K34" i="3"/>
  <c r="L34" i="3" s="1"/>
  <c r="M34" i="3" s="1"/>
  <c r="K28" i="3"/>
  <c r="L28" i="3" s="1"/>
  <c r="M28" i="3" s="1"/>
  <c r="K21" i="3"/>
  <c r="L21" i="3" s="1"/>
  <c r="M21" i="3" s="1"/>
  <c r="K17" i="3"/>
  <c r="L17" i="3" s="1"/>
  <c r="M17" i="3" s="1"/>
  <c r="K13" i="3"/>
  <c r="L13" i="3" s="1"/>
  <c r="M13" i="3" s="1"/>
  <c r="K9" i="3"/>
  <c r="L9" i="3" s="1"/>
  <c r="M9" i="3" s="1"/>
  <c r="K7" i="3"/>
  <c r="L7" i="3" s="1"/>
  <c r="M7" i="3" s="1"/>
  <c r="X45" i="3"/>
  <c r="X46" i="3" s="1"/>
</calcChain>
</file>

<file path=xl/sharedStrings.xml><?xml version="1.0" encoding="utf-8"?>
<sst xmlns="http://schemas.openxmlformats.org/spreadsheetml/2006/main" count="619" uniqueCount="225">
  <si>
    <t>VIVE CON:</t>
  </si>
  <si>
    <t>PAPÁ,</t>
  </si>
  <si>
    <t>MAMÁ,</t>
  </si>
  <si>
    <t>AMBOS,</t>
  </si>
  <si>
    <t>TIOS,</t>
  </si>
  <si>
    <t>ABUELOS,</t>
  </si>
  <si>
    <t>HERMANOS,</t>
  </si>
  <si>
    <t>FAMILIARES,</t>
  </si>
  <si>
    <t>OTROS ESPECIFICAR CON QUIEN</t>
  </si>
  <si>
    <t>(   )</t>
  </si>
  <si>
    <t>EN LAS ACTIVIDADES ESCOLARES ¿QUIÉN LE AYUDA?</t>
  </si>
  <si>
    <t>PRESENTA DIFICULTAD EDUCATIVA O UTILIZAR ALGÚN AUXILIAR</t>
  </si>
  <si>
    <t>ANOTAR EL RECURSO</t>
  </si>
  <si>
    <t>SITUACIÓN DEL ALUMNO</t>
  </si>
  <si>
    <t>PADECE ALGUNA ENFERMEDAD CRÓNICA O ALERGIA</t>
  </si>
  <si>
    <t>ESPECIFIQUE</t>
  </si>
  <si>
    <t>DOCUMENTOS ENTREGADOS</t>
  </si>
  <si>
    <t>BOLETA ORIGINAL CICLO ANTERIOR</t>
  </si>
  <si>
    <t>CARTILLA DE VACUNACIÓN (COPIA)</t>
  </si>
  <si>
    <t>FOLDER TAMAÑO OFICIO</t>
  </si>
  <si>
    <t>OBSERVACIONES</t>
  </si>
  <si>
    <t>PROFESOR (A) QUE ATENDIÓ</t>
  </si>
  <si>
    <t>FECHA DE INSCRIPCIÓN:</t>
  </si>
  <si>
    <t>NOMBRE DE LA PERSONA QUE ASISTIRÁ A LA ESCUELA</t>
  </si>
  <si>
    <t>MADRE</t>
  </si>
  <si>
    <t>PADRE</t>
  </si>
  <si>
    <t>OCUPACIÓN</t>
  </si>
  <si>
    <t>TELÉFONO</t>
  </si>
  <si>
    <t>DATOS DE LOS PADRES</t>
  </si>
  <si>
    <t>FAVOR DE ANOTAR EL GRUPO</t>
  </si>
  <si>
    <t>AUDITIVA</t>
  </si>
  <si>
    <t>OTRO</t>
  </si>
  <si>
    <t>DEFICIENCIA    VISUAL</t>
  </si>
  <si>
    <t>TIPO DE SANGRE</t>
  </si>
  <si>
    <t>AÑOS QUE ASISTIÓ AL JARDÍN DE NIÑOS</t>
  </si>
  <si>
    <t>SEXO</t>
  </si>
  <si>
    <t>FECHA   DE   NACIMIENTO</t>
  </si>
  <si>
    <t>DÍA</t>
  </si>
  <si>
    <t>MES</t>
  </si>
  <si>
    <t>AÑO</t>
  </si>
  <si>
    <t>APELLIDO PATERNO</t>
  </si>
  <si>
    <t>APELLIDO MATERNO</t>
  </si>
  <si>
    <t>NOMBRE(S)</t>
  </si>
  <si>
    <t>CALLE</t>
  </si>
  <si>
    <t>NÚMERO</t>
  </si>
  <si>
    <t>COLONIA</t>
  </si>
  <si>
    <t>C.P.</t>
  </si>
  <si>
    <t>SOLICITUD DE INSCRIPCIÓN</t>
  </si>
  <si>
    <t>INSTITUCIÓN DE SALUD QUE LO ATIENDE</t>
  </si>
  <si>
    <t>SI TIENE HERMANOS EN LA ESCUELA</t>
  </si>
  <si>
    <t>ACTA DE NACIMIENTO (ORIGINAL Y COPIA)</t>
  </si>
  <si>
    <t>CURP DEL PADRE O TUTOR  (COPIA)</t>
  </si>
  <si>
    <t xml:space="preserve">                                                      DATOS DEL SOLICITANTE                          </t>
  </si>
  <si>
    <t>CURP  (ORIGINAL Y COPIA TAMAÑO CARTA)</t>
  </si>
  <si>
    <t>SEXO: _____________</t>
  </si>
  <si>
    <t>DATOS DE NACIMIENTO</t>
  </si>
  <si>
    <t>NACIONALIDAD</t>
  </si>
  <si>
    <t xml:space="preserve">      ENTIDAD FEDERATIVA</t>
  </si>
  <si>
    <t xml:space="preserve">                                            MUNICIPIO</t>
  </si>
  <si>
    <t xml:space="preserve">                                   LOCALIDAD</t>
  </si>
  <si>
    <t xml:space="preserve">      CURP:</t>
  </si>
  <si>
    <t>CUENTA CON CARTILLA NACIONAL DE SALUD</t>
  </si>
  <si>
    <t>INSTITUCION DE SALUD QUE LO ATIENDE</t>
  </si>
  <si>
    <t>PADECE ALGUNA ENFERMEDAD  CRONICA O ALERGIA</t>
  </si>
  <si>
    <t xml:space="preserve">PRESENTA ALGUNA DISCAPACIDAD      </t>
  </si>
  <si>
    <t>CUAL</t>
  </si>
  <si>
    <t>PRESENTA PROBLEMAS DE INPERACTIVIDAD</t>
  </si>
  <si>
    <t>CUENTA CON BECA</t>
  </si>
  <si>
    <t xml:space="preserve"> </t>
  </si>
  <si>
    <t>ENTIDAD FEDERATIVA</t>
  </si>
  <si>
    <t xml:space="preserve">        ENTIDAD FEDERATIVA</t>
  </si>
  <si>
    <t>LOCALIDAD</t>
  </si>
  <si>
    <t xml:space="preserve">     MUNICIPIO</t>
  </si>
  <si>
    <t xml:space="preserve">     LOCALIDAD</t>
  </si>
  <si>
    <t xml:space="preserve">       LENGUA MATERNA</t>
  </si>
  <si>
    <t xml:space="preserve">                                IDENTIDAD</t>
  </si>
  <si>
    <t xml:space="preserve">  </t>
  </si>
  <si>
    <t xml:space="preserve">                                                                    </t>
  </si>
  <si>
    <t>ESCOLARIDAD</t>
  </si>
  <si>
    <t>OCUPACION</t>
  </si>
  <si>
    <t>MUNICIPIO</t>
  </si>
  <si>
    <t xml:space="preserve">LOCALIDAD </t>
  </si>
  <si>
    <t>LENGUA MATERNA</t>
  </si>
  <si>
    <t>DATOS DEL PADRE</t>
  </si>
  <si>
    <t xml:space="preserve">            APELLIDO MATERNO</t>
  </si>
  <si>
    <t xml:space="preserve">             NOMBRE(S)</t>
  </si>
  <si>
    <t>CURP</t>
  </si>
  <si>
    <t>DATOS DE LA MADRE</t>
  </si>
  <si>
    <t xml:space="preserve">                                             CUENTA CON CARTILLA DE SALUD</t>
  </si>
  <si>
    <t>NACIONALIDAD_______________________________</t>
  </si>
  <si>
    <t xml:space="preserve">      MES</t>
  </si>
  <si>
    <t>PRESENTA PROBLEMAS DE HIPERACTIVIDAD (PRESENTAR DIAGNOSTICO)</t>
  </si>
  <si>
    <t>PERSONAS AUTORIZADAS PARA RECOGER AL ALUMNO (A)</t>
  </si>
  <si>
    <t>TIENE HERMANOS EN LA ESCUELA?</t>
  </si>
  <si>
    <t>ANOTAR: GRADO Y  GRUPO</t>
  </si>
  <si>
    <t>SP</t>
  </si>
  <si>
    <t>ISSSTE</t>
  </si>
  <si>
    <t>IMSS</t>
  </si>
  <si>
    <t>PARTICULAR</t>
  </si>
  <si>
    <t>SALUD</t>
  </si>
  <si>
    <t>SSA</t>
  </si>
  <si>
    <t>PRESENTA ALGUNA DISCAPACIDAD (CUAL)</t>
  </si>
  <si>
    <t>PESO</t>
  </si>
  <si>
    <t>TALLA</t>
  </si>
  <si>
    <t>ESTATURA</t>
  </si>
  <si>
    <t>PRESENTA ALGUNA ALERGIA (CUAL)</t>
  </si>
  <si>
    <t>PADECE ALGUNA ENFERMEDAD (CUAL)</t>
  </si>
  <si>
    <t>PRESENTA ALGUNA ALERGIA A ALGUN MEDICAMENTO (CUAL)</t>
  </si>
  <si>
    <t>VISUALES</t>
  </si>
  <si>
    <t>AUDITIVOS</t>
  </si>
  <si>
    <t>MOTRICES</t>
  </si>
  <si>
    <t>TALLA EN NUMERO</t>
  </si>
  <si>
    <t>PRESENTA ALGUNA ALERGIA A ALGUN ALIMENTO (CUAL)</t>
  </si>
  <si>
    <t>TIEMPO DE RECORRIDO EN MINUTOS DEL HOGAR A LA ESCUELA</t>
  </si>
  <si>
    <t>DISTANCIA EN KILOMETROS DEL HOGAR A LA ESCUELA</t>
  </si>
  <si>
    <t>DOMICILIO DEL ALUMNO</t>
  </si>
  <si>
    <t>AÑOS VIVIENDO EN EL DOMICILIO ACTUAL</t>
  </si>
  <si>
    <t>MOTIVO</t>
  </si>
  <si>
    <t>HA REPETIDO GRADO (CUAL)</t>
  </si>
  <si>
    <t>CUANTAS PERSONAS VIVEN EN EL HOGAR</t>
  </si>
  <si>
    <t>CELULAR:</t>
  </si>
  <si>
    <t>CORREO ELECTRONICO</t>
  </si>
  <si>
    <t>DOMICILIO</t>
  </si>
  <si>
    <t>EDO. CIVIL</t>
  </si>
  <si>
    <t>TEL. TRABAJO</t>
  </si>
  <si>
    <t>DATOS DEL TUTOR</t>
  </si>
  <si>
    <t>ESCUELA DE PROCEDENCIA</t>
  </si>
  <si>
    <t>OFICIAL</t>
  </si>
  <si>
    <t>TELEFONO</t>
  </si>
  <si>
    <t>AUTORIZACIONES</t>
  </si>
  <si>
    <t>GRADO</t>
  </si>
  <si>
    <t>GRUPO</t>
  </si>
  <si>
    <t>ACTA DE NACIMIENTO</t>
  </si>
  <si>
    <t>COMPROBANTE DE DOMICILIO</t>
  </si>
  <si>
    <t>CURP DE LA MADRE</t>
  </si>
  <si>
    <t>IDENTIFICACION DE LA MADRE</t>
  </si>
  <si>
    <t>ORIGINAL</t>
  </si>
  <si>
    <t>COPIA</t>
  </si>
  <si>
    <t>CURP DEL PADRE</t>
  </si>
  <si>
    <t>IDENTIFICACION DEL PADRE</t>
  </si>
  <si>
    <t>CURP DEL TUTOR</t>
  </si>
  <si>
    <t>IDENTIFICACION DEL TUTOR</t>
  </si>
  <si>
    <t>CARTILLA DE VACUNACIÓN</t>
  </si>
  <si>
    <t>ESTADO</t>
  </si>
  <si>
    <t>DIA</t>
  </si>
  <si>
    <t>SI</t>
  </si>
  <si>
    <t>NO</t>
  </si>
  <si>
    <t>MEXICANA</t>
  </si>
  <si>
    <t>EXTRANJERA</t>
  </si>
  <si>
    <t>ESTADO FORANEO</t>
  </si>
  <si>
    <t>PREESCOLAR</t>
  </si>
  <si>
    <t>BECA</t>
  </si>
  <si>
    <t>REPETIDOR</t>
  </si>
  <si>
    <t>ESCUELA PROCEDENCIA</t>
  </si>
  <si>
    <t>INGRESO</t>
  </si>
  <si>
    <t>REINSCRPCION</t>
  </si>
  <si>
    <t>INSCRIPCION</t>
  </si>
  <si>
    <t>OTRA LENGUA</t>
  </si>
  <si>
    <t>HERMANOS</t>
  </si>
  <si>
    <t>TOTAL</t>
  </si>
  <si>
    <t>REGISTRO DE INGRESO</t>
  </si>
  <si>
    <t xml:space="preserve">DATOS DEL ALUMNO   </t>
  </si>
  <si>
    <t>EGSR140723HHGRGH01</t>
  </si>
  <si>
    <t>RELLENA EL ESPACIO SI HA PRESENTADO O PRESENTA ALGUNO DE LOS SIGUIENTES PROBLEMAS:</t>
  </si>
  <si>
    <t>EDAD</t>
  </si>
  <si>
    <t>GRUPO SANGUIMEO</t>
  </si>
  <si>
    <t>O+</t>
  </si>
  <si>
    <t>O-</t>
  </si>
  <si>
    <t>A+</t>
  </si>
  <si>
    <t>A-</t>
  </si>
  <si>
    <t>B+</t>
  </si>
  <si>
    <t>B-</t>
  </si>
  <si>
    <t>AB+</t>
  </si>
  <si>
    <t>AB-</t>
  </si>
  <si>
    <t>CLINICA FAMILIAR</t>
  </si>
  <si>
    <t>ENFERMEDAD</t>
  </si>
  <si>
    <t>ALERGIA</t>
  </si>
  <si>
    <t>MEDICAMENTO</t>
  </si>
  <si>
    <t>ALIMENTO</t>
  </si>
  <si>
    <t>DISCAPACIDAD</t>
  </si>
  <si>
    <t>HIPERACTIVIDAD</t>
  </si>
  <si>
    <t>DISTANCIA</t>
  </si>
  <si>
    <t>TIEMPO</t>
  </si>
  <si>
    <t>PERSONAS</t>
  </si>
  <si>
    <t>NP</t>
  </si>
  <si>
    <t>A</t>
  </si>
  <si>
    <t>ACTIVO</t>
  </si>
  <si>
    <t>NINGUNA</t>
  </si>
  <si>
    <t>PRIMARIA</t>
  </si>
  <si>
    <t>SECUNDARIA</t>
  </si>
  <si>
    <t>BACHILLERATO</t>
  </si>
  <si>
    <t>LICENCIATURA</t>
  </si>
  <si>
    <t>MAESTRIA</t>
  </si>
  <si>
    <t>DOCTORADO</t>
  </si>
  <si>
    <t>HOGAR</t>
  </si>
  <si>
    <t>COMERCIANTE</t>
  </si>
  <si>
    <t>AGRICULTOR</t>
  </si>
  <si>
    <t>EMPRESARIO</t>
  </si>
  <si>
    <t>ESTADO CIVIL</t>
  </si>
  <si>
    <t>SOLTERO</t>
  </si>
  <si>
    <t>CASADO</t>
  </si>
  <si>
    <t>DIVORSIADO</t>
  </si>
  <si>
    <t>UNIÓN LIBRE</t>
  </si>
  <si>
    <t>CORREO</t>
  </si>
  <si>
    <t>VIVE CON EL ALUMNO</t>
  </si>
  <si>
    <t>TUTOR</t>
  </si>
  <si>
    <t>EGSR100101HHGRGH02</t>
  </si>
  <si>
    <t>DIVORCIADO</t>
  </si>
  <si>
    <t>EGSR070723HHGRGH01</t>
  </si>
  <si>
    <t xml:space="preserve">EDUCACIÓN PRIMARIA </t>
  </si>
  <si>
    <t xml:space="preserve">FICHA DE ISCRIPCIÓN </t>
  </si>
  <si>
    <t>DOCUMENTOS OFICIALES  ENTREGADOS EN ORIGINAL Y COPIA</t>
  </si>
  <si>
    <t>CICLO ESCOLAR 2024-2025</t>
  </si>
  <si>
    <t>HISTORIAL ACADÉMICO</t>
  </si>
  <si>
    <t>AÑOS QUE ASISTIÓ A PREESCOLAR</t>
  </si>
  <si>
    <t>BOLETA DEL GRADO ATERIOR</t>
  </si>
  <si>
    <t>BAUCHER DE PAGO</t>
  </si>
  <si>
    <t>PAGO DE EXÁMENES Y CRUZ ROJA</t>
  </si>
  <si>
    <t>NOMBRE Y FIRMA DE MADRE, PADRE O TUTOR</t>
  </si>
  <si>
    <t>________________________________________________</t>
  </si>
  <si>
    <t>NOMBRE DE MADRE, PADRE O TUTOR</t>
  </si>
  <si>
    <r>
      <rPr>
        <b/>
        <sz val="12"/>
        <rFont val="Times New Roman"/>
        <family val="1"/>
      </rPr>
      <t>( SI )     ( NO ) AUTORIZO A QUE MI HIJO (A)</t>
    </r>
    <r>
      <rPr>
        <sz val="12"/>
        <rFont val="Times New Roman"/>
        <family val="1"/>
      </rPr>
      <t xml:space="preserve">                                                               se vaya solo a casa cuando finalice la jornada escolar.    </t>
    </r>
  </si>
  <si>
    <t>OTRO:</t>
  </si>
  <si>
    <t>NUMERO TELEFONICO EN CASO DE EMERGENCIA: ________________________</t>
  </si>
  <si>
    <t>GRADO_________  GRUPO: 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</si>
</sst>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name val="Courier New"/>
      <family val="3"/>
    </font>
    <font>
      <sz val="10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2" fillId="0" borderId="1" xfId="0" applyFont="1" applyBorder="1" applyAlignme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0" xfId="0" applyFont="1" applyBorder="1" applyAlignment="1">
      <alignment horizontal="left"/>
    </xf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indent="1"/>
    </xf>
    <xf numFmtId="0" fontId="2" fillId="0" borderId="7" xfId="0" applyFont="1" applyBorder="1"/>
    <xf numFmtId="0" fontId="2" fillId="0" borderId="1" xfId="0" applyFont="1" applyBorder="1"/>
    <xf numFmtId="14" fontId="2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0" fillId="0" borderId="3" xfId="0" applyBorder="1"/>
    <xf numFmtId="0" fontId="3" fillId="0" borderId="9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6" xfId="0" applyBorder="1"/>
    <xf numFmtId="0" fontId="2" fillId="2" borderId="0" xfId="0" applyFont="1" applyFill="1"/>
    <xf numFmtId="0" fontId="2" fillId="0" borderId="0" xfId="0" applyFont="1" applyBorder="1" applyAlignment="1"/>
    <xf numFmtId="0" fontId="5" fillId="0" borderId="0" xfId="0" applyFont="1" applyBorder="1"/>
    <xf numFmtId="0" fontId="4" fillId="0" borderId="0" xfId="0" applyFont="1" applyBorder="1" applyAlignment="1">
      <alignment horizontal="center" wrapText="1"/>
    </xf>
    <xf numFmtId="0" fontId="2" fillId="0" borderId="4" xfId="0" applyFont="1" applyBorder="1" applyAlignment="1"/>
    <xf numFmtId="0" fontId="2" fillId="0" borderId="0" xfId="0" applyFont="1" applyFill="1" applyBorder="1" applyAlignment="1"/>
    <xf numFmtId="0" fontId="2" fillId="3" borderId="0" xfId="0" applyFont="1" applyFill="1" applyBorder="1" applyAlignment="1"/>
    <xf numFmtId="0" fontId="2" fillId="3" borderId="4" xfId="0" applyFont="1" applyFill="1" applyBorder="1" applyAlignment="1"/>
    <xf numFmtId="0" fontId="2" fillId="3" borderId="0" xfId="0" applyFont="1" applyFill="1" applyBorder="1"/>
    <xf numFmtId="0" fontId="6" fillId="2" borderId="0" xfId="0" applyFont="1" applyFill="1" applyAlignment="1">
      <alignment horizontal="center"/>
    </xf>
    <xf numFmtId="14" fontId="6" fillId="2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2" fontId="6" fillId="6" borderId="0" xfId="0" applyNumberFormat="1" applyFont="1" applyFill="1" applyAlignment="1">
      <alignment horizontal="center"/>
    </xf>
    <xf numFmtId="1" fontId="6" fillId="6" borderId="0" xfId="0" applyNumberFormat="1" applyFont="1" applyFill="1" applyAlignment="1">
      <alignment horizontal="center"/>
    </xf>
    <xf numFmtId="14" fontId="6" fillId="6" borderId="0" xfId="0" applyNumberFormat="1" applyFont="1" applyFill="1" applyAlignment="1">
      <alignment horizontal="center"/>
    </xf>
    <xf numFmtId="0" fontId="6" fillId="6" borderId="0" xfId="0" applyNumberFormat="1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3" fillId="0" borderId="0" xfId="0" applyFont="1"/>
    <xf numFmtId="0" fontId="7" fillId="0" borderId="0" xfId="0" applyFont="1"/>
    <xf numFmtId="0" fontId="2" fillId="0" borderId="5" xfId="0" applyFont="1" applyBorder="1" applyAlignment="1"/>
    <xf numFmtId="0" fontId="0" fillId="0" borderId="1" xfId="0" applyBorder="1"/>
    <xf numFmtId="0" fontId="0" fillId="0" borderId="5" xfId="0" applyBorder="1"/>
    <xf numFmtId="0" fontId="0" fillId="0" borderId="10" xfId="0" applyBorder="1"/>
    <xf numFmtId="0" fontId="0" fillId="0" borderId="8" xfId="0" applyBorder="1"/>
    <xf numFmtId="14" fontId="2" fillId="0" borderId="0" xfId="0" applyNumberFormat="1" applyFont="1" applyBorder="1"/>
    <xf numFmtId="0" fontId="0" fillId="0" borderId="7" xfId="0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0" fillId="0" borderId="0" xfId="0" applyBorder="1"/>
    <xf numFmtId="0" fontId="2" fillId="0" borderId="0" xfId="0" applyFont="1" applyBorder="1" applyAlignment="1">
      <alignment horizontal="left" indent="2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6" xfId="0" applyBorder="1"/>
    <xf numFmtId="0" fontId="3" fillId="9" borderId="4" xfId="0" applyFont="1" applyFill="1" applyBorder="1" applyAlignment="1">
      <alignment horizontal="left"/>
    </xf>
    <xf numFmtId="0" fontId="0" fillId="9" borderId="4" xfId="0" applyFill="1" applyBorder="1" applyAlignment="1">
      <alignment horizontal="left"/>
    </xf>
    <xf numFmtId="0" fontId="2" fillId="9" borderId="4" xfId="0" applyFont="1" applyFill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3" fillId="9" borderId="9" xfId="0" applyFont="1" applyFill="1" applyBorder="1" applyAlignment="1">
      <alignment horizontal="center"/>
    </xf>
    <xf numFmtId="0" fontId="0" fillId="9" borderId="3" xfId="0" applyFill="1" applyBorder="1"/>
    <xf numFmtId="0" fontId="0" fillId="9" borderId="10" xfId="0" applyFill="1" applyBorder="1"/>
    <xf numFmtId="0" fontId="3" fillId="9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center" wrapText="1"/>
    </xf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0" fillId="9" borderId="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3" fillId="9" borderId="9" xfId="0" applyFont="1" applyFill="1" applyBorder="1" applyAlignment="1">
      <alignment horizontal="left"/>
    </xf>
    <xf numFmtId="0" fontId="2" fillId="9" borderId="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INGRESO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1903829614117426"/>
          <c:y val="0.19890728905523583"/>
          <c:w val="0.41352692390227369"/>
          <c:h val="0.8010927109447640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$F$44:$G$44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$F$3:$G$3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$F$44:$G$44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$F$3:$G$3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4411553628260243"/>
          <c:y val="0.31483539893836138"/>
          <c:w val="0.32475560120202362"/>
          <c:h val="0.28632181067052714"/>
        </c:manualLayout>
      </c:layout>
      <c:overlay val="0"/>
      <c:txPr>
        <a:bodyPr/>
        <a:lstStyle/>
        <a:p>
          <a:pPr rtl="0"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GRUPO SANGUINEO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1903829614117426"/>
          <c:y val="0.19890728905523583"/>
          <c:w val="0.41352692390227369"/>
          <c:h val="0.8010927109447640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$AV$44:$BC$44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$AV$3:$BC$3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4411553628260243"/>
          <c:y val="0.31483539893836138"/>
          <c:w val="0.32475534761053415"/>
          <c:h val="0.28632181067052714"/>
        </c:manualLayout>
      </c:layout>
      <c:overlay val="0"/>
      <c:txPr>
        <a:bodyPr/>
        <a:lstStyle/>
        <a:p>
          <a:pPr rtl="0"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OTRA LENGUA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1903829614117426"/>
          <c:y val="0.19890728905523583"/>
          <c:w val="0.41352692390227369"/>
          <c:h val="0.8010927109447640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$R$44:$S$44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$R$3:$S$3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$R$44:$S$44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$R$3:$S$3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4411561359708092"/>
          <c:y val="0.31483539893836138"/>
          <c:w val="0.32475535070311334"/>
          <c:h val="0.28632181067052714"/>
        </c:manualLayout>
      </c:layout>
      <c:overlay val="0"/>
      <c:txPr>
        <a:bodyPr/>
        <a:lstStyle/>
        <a:p>
          <a:pPr rtl="0"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NACIONALIDAD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1903829614117426"/>
          <c:y val="0.19890728905523583"/>
          <c:w val="0.41352692390227369"/>
          <c:h val="0.8010927109447640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$T$44:$U$44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$T$2:$U$2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$T$44:$U$44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$T$2:$U$2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$T$44:$U$44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$T$2:$U$2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3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$T$44:$U$44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$T$2:$U$2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4411553628260243"/>
          <c:y val="0.31483539893836138"/>
          <c:w val="0.32475534761053415"/>
          <c:h val="0.28632181067052714"/>
        </c:manualLayout>
      </c:layout>
      <c:overlay val="0"/>
      <c:txPr>
        <a:bodyPr/>
        <a:lstStyle/>
        <a:p>
          <a:pPr rtl="0"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ESTADO FORANEO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1903829614117426"/>
          <c:y val="0.19890728905523583"/>
          <c:w val="0.41352692390227369"/>
          <c:h val="0.8010927109447640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$V$44:$W$44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$V$3:$W$3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$V$44:$W$44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$V$3:$W$3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4411553628260243"/>
          <c:y val="0.31483539893836138"/>
          <c:w val="0.32475534761053415"/>
          <c:h val="0.28632181067052714"/>
        </c:manualLayout>
      </c:layout>
      <c:overlay val="0"/>
      <c:txPr>
        <a:bodyPr/>
        <a:lstStyle/>
        <a:p>
          <a:pPr rtl="0"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ESTADO FORANEO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1903829614117426"/>
          <c:y val="0.19890728905523583"/>
          <c:w val="0.41352692390227369"/>
          <c:h val="0.8010927109447640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$V$44:$W$44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$V$3:$W$3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4411553628260243"/>
          <c:y val="0.31483539893836138"/>
          <c:w val="0.32475534761053415"/>
          <c:h val="0.28632181067052714"/>
        </c:manualLayout>
      </c:layout>
      <c:overlay val="0"/>
      <c:txPr>
        <a:bodyPr/>
        <a:lstStyle/>
        <a:p>
          <a:pPr rtl="0"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AÑOS</a:t>
            </a:r>
            <a:r>
              <a:rPr lang="es-MX" baseline="0"/>
              <a:t> DE PREESCOLAR</a:t>
            </a:r>
            <a:endParaRPr lang="es-MX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1903829614117426"/>
          <c:y val="0.19890728905523583"/>
          <c:w val="0.41352692390227369"/>
          <c:h val="0.80109271094476409"/>
        </c:manualLayout>
      </c:layout>
      <c:pie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$X$44:$AA$44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4411553628260243"/>
          <c:y val="0.31483539893836138"/>
          <c:w val="0.32475534761053415"/>
          <c:h val="0.28632181067052714"/>
        </c:manualLayout>
      </c:layout>
      <c:overlay val="0"/>
      <c:txPr>
        <a:bodyPr/>
        <a:lstStyle/>
        <a:p>
          <a:pPr rtl="0"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BECA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1903829614117426"/>
          <c:y val="0.19890728905523583"/>
          <c:w val="0.41352692390227369"/>
          <c:h val="0.8010927109447640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$AC$44:$AD$44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$AC$3:$AD$3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4411553628260243"/>
          <c:y val="0.31483539893836138"/>
          <c:w val="0.32475534761053415"/>
          <c:h val="0.28632181067052714"/>
        </c:manualLayout>
      </c:layout>
      <c:overlay val="0"/>
      <c:txPr>
        <a:bodyPr/>
        <a:lstStyle/>
        <a:p>
          <a:pPr rtl="0"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REPETIDOR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1903829614117426"/>
          <c:y val="0.19890728905523583"/>
          <c:w val="0.41352692390227369"/>
          <c:h val="0.8010927109447640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$AE$44:$AF$44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$AE$3:$AF$3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4411553628260243"/>
          <c:y val="0.31483539893836138"/>
          <c:w val="0.32475534761053415"/>
          <c:h val="0.28632181067052714"/>
        </c:manualLayout>
      </c:layout>
      <c:overlay val="0"/>
      <c:txPr>
        <a:bodyPr/>
        <a:lstStyle/>
        <a:p>
          <a:pPr rtl="0"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ESCUELA DE PROCEDENCIA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1903829614117426"/>
          <c:y val="0.19890728905523583"/>
          <c:w val="0.41352692390227369"/>
          <c:h val="0.8010927109447640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$AM$44:$AN$44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$AM$3:$AN$3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4411553628260243"/>
          <c:y val="0.31483539893836138"/>
          <c:w val="0.35588446371739757"/>
          <c:h val="0.10811906359238727"/>
        </c:manualLayout>
      </c:layout>
      <c:overlay val="0"/>
      <c:txPr>
        <a:bodyPr/>
        <a:lstStyle/>
        <a:p>
          <a:pPr rtl="0"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697566</xdr:colOff>
      <xdr:row>0</xdr:row>
      <xdr:rowOff>129801</xdr:rowOff>
    </xdr:from>
    <xdr:to>
      <xdr:col>4</xdr:col>
      <xdr:colOff>302073</xdr:colOff>
      <xdr:row>3</xdr:row>
      <xdr:rowOff>76461</xdr:rowOff>
    </xdr:to>
    <xdr:pic>
      <xdr:nvPicPr>
        <xdr:cNvPr id="5" name="Imagen 4" descr="E:\LOGO MAESTRO RURAL.jpg"/>
        <xdr:cNvPicPr/>
      </xdr:nvPicPr>
      <xdr:blipFill>
        <a:blip xmlns:r="http://schemas.openxmlformats.org/officeDocument/2006/relationships" r:embed="rId1" cstate="print"/>
        <a:srcRect l="4382" t="1003" r="49632" b="54867"/>
        <a:stretch>
          <a:fillRect/>
        </a:stretch>
      </xdr:blipFill>
      <xdr:spPr bwMode="auto">
        <a:xfrm>
          <a:off x="843242" y="129801"/>
          <a:ext cx="781125" cy="7534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560295</xdr:colOff>
      <xdr:row>0</xdr:row>
      <xdr:rowOff>171987</xdr:rowOff>
    </xdr:from>
    <xdr:to>
      <xdr:col>14</xdr:col>
      <xdr:colOff>811087</xdr:colOff>
      <xdr:row>3</xdr:row>
      <xdr:rowOff>100853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9471" y="171987"/>
          <a:ext cx="1942881" cy="735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46</xdr:row>
      <xdr:rowOff>47625</xdr:rowOff>
    </xdr:from>
    <xdr:to>
      <xdr:col>7</xdr:col>
      <xdr:colOff>47625</xdr:colOff>
      <xdr:row>58</xdr:row>
      <xdr:rowOff>114300</xdr:rowOff>
    </xdr:to>
    <xdr:graphicFrame macro="">
      <xdr:nvGraphicFramePr>
        <xdr:cNvPr id="323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152400</xdr:colOff>
      <xdr:row>46</xdr:row>
      <xdr:rowOff>47625</xdr:rowOff>
    </xdr:from>
    <xdr:to>
      <xdr:col>17</xdr:col>
      <xdr:colOff>19050</xdr:colOff>
      <xdr:row>58</xdr:row>
      <xdr:rowOff>114300</xdr:rowOff>
    </xdr:to>
    <xdr:graphicFrame macro="">
      <xdr:nvGraphicFramePr>
        <xdr:cNvPr id="3239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76200</xdr:colOff>
      <xdr:row>46</xdr:row>
      <xdr:rowOff>47625</xdr:rowOff>
    </xdr:from>
    <xdr:to>
      <xdr:col>21</xdr:col>
      <xdr:colOff>1047750</xdr:colOff>
      <xdr:row>58</xdr:row>
      <xdr:rowOff>114300</xdr:rowOff>
    </xdr:to>
    <xdr:graphicFrame macro="">
      <xdr:nvGraphicFramePr>
        <xdr:cNvPr id="324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66675</xdr:colOff>
      <xdr:row>59</xdr:row>
      <xdr:rowOff>0</xdr:rowOff>
    </xdr:from>
    <xdr:to>
      <xdr:col>21</xdr:col>
      <xdr:colOff>1038225</xdr:colOff>
      <xdr:row>71</xdr:row>
      <xdr:rowOff>66675</xdr:rowOff>
    </xdr:to>
    <xdr:graphicFrame macro="">
      <xdr:nvGraphicFramePr>
        <xdr:cNvPr id="3241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66675</xdr:colOff>
      <xdr:row>71</xdr:row>
      <xdr:rowOff>123825</xdr:rowOff>
    </xdr:from>
    <xdr:to>
      <xdr:col>21</xdr:col>
      <xdr:colOff>1038225</xdr:colOff>
      <xdr:row>84</xdr:row>
      <xdr:rowOff>19050</xdr:rowOff>
    </xdr:to>
    <xdr:graphicFrame macro="">
      <xdr:nvGraphicFramePr>
        <xdr:cNvPr id="3242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1085850</xdr:colOff>
      <xdr:row>46</xdr:row>
      <xdr:rowOff>47625</xdr:rowOff>
    </xdr:from>
    <xdr:to>
      <xdr:col>31</xdr:col>
      <xdr:colOff>447675</xdr:colOff>
      <xdr:row>58</xdr:row>
      <xdr:rowOff>114300</xdr:rowOff>
    </xdr:to>
    <xdr:graphicFrame macro="">
      <xdr:nvGraphicFramePr>
        <xdr:cNvPr id="3243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1085850</xdr:colOff>
      <xdr:row>59</xdr:row>
      <xdr:rowOff>19050</xdr:rowOff>
    </xdr:from>
    <xdr:to>
      <xdr:col>31</xdr:col>
      <xdr:colOff>447675</xdr:colOff>
      <xdr:row>71</xdr:row>
      <xdr:rowOff>85725</xdr:rowOff>
    </xdr:to>
    <xdr:graphicFrame macro="">
      <xdr:nvGraphicFramePr>
        <xdr:cNvPr id="3244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32</xdr:col>
      <xdr:colOff>28575</xdr:colOff>
      <xdr:row>46</xdr:row>
      <xdr:rowOff>47625</xdr:rowOff>
    </xdr:from>
    <xdr:to>
      <xdr:col>45</xdr:col>
      <xdr:colOff>76200</xdr:colOff>
      <xdr:row>58</xdr:row>
      <xdr:rowOff>114300</xdr:rowOff>
    </xdr:to>
    <xdr:graphicFrame macro="">
      <xdr:nvGraphicFramePr>
        <xdr:cNvPr id="3245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19050</xdr:colOff>
      <xdr:row>59</xdr:row>
      <xdr:rowOff>28575</xdr:rowOff>
    </xdr:from>
    <xdr:to>
      <xdr:col>45</xdr:col>
      <xdr:colOff>66675</xdr:colOff>
      <xdr:row>71</xdr:row>
      <xdr:rowOff>95250</xdr:rowOff>
    </xdr:to>
    <xdr:graphicFrame macro="">
      <xdr:nvGraphicFramePr>
        <xdr:cNvPr id="3246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142875</xdr:colOff>
      <xdr:row>46</xdr:row>
      <xdr:rowOff>38100</xdr:rowOff>
    </xdr:from>
    <xdr:to>
      <xdr:col>57</xdr:col>
      <xdr:colOff>142875</xdr:colOff>
      <xdr:row>58</xdr:row>
      <xdr:rowOff>104775</xdr:rowOff>
    </xdr:to>
    <xdr:graphicFrame macro="">
      <xdr:nvGraphicFramePr>
        <xdr:cNvPr id="3247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</xdr:row>
      <xdr:rowOff>0</xdr:rowOff>
    </xdr:from>
    <xdr:to>
      <xdr:col>3</xdr:col>
      <xdr:colOff>104775</xdr:colOff>
      <xdr:row>5</xdr:row>
      <xdr:rowOff>0</xdr:rowOff>
    </xdr:to>
    <xdr:grpSp>
      <xdr:nvGrpSpPr>
        <xdr:cNvPr id="2405" name="Group 4"/>
        <xdr:cNvGrpSpPr>
          <a:grpSpLocks/>
        </xdr:cNvGrpSpPr>
      </xdr:nvGrpSpPr>
      <xdr:grpSpPr bwMode="auto">
        <a:xfrm>
          <a:off x="981075" y="1031875"/>
          <a:ext cx="1409700" cy="0"/>
          <a:chOff x="940" y="97"/>
          <a:chExt cx="110" cy="71"/>
        </a:xfrm>
      </xdr:grpSpPr>
      <xdr:sp macro="" textlink="">
        <xdr:nvSpPr>
          <xdr:cNvPr id="3" name="Rectangle 1"/>
          <xdr:cNvSpPr>
            <a:spLocks noChangeArrowheads="1"/>
          </xdr:cNvSpPr>
        </xdr:nvSpPr>
        <xdr:spPr bwMode="auto">
          <a:xfrm>
            <a:off x="6801784831125" y="1009650"/>
            <a:ext cx="0" cy="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MX" sz="1000" b="0" i="0" strike="noStrike">
                <a:solidFill>
                  <a:srgbClr val="000000"/>
                </a:solidFill>
                <a:latin typeface="Arial"/>
                <a:cs typeface="Arial"/>
              </a:rPr>
              <a:t>GRADO</a:t>
            </a:r>
          </a:p>
        </xdr:txBody>
      </xdr:sp>
      <xdr:sp macro="" textlink="">
        <xdr:nvSpPr>
          <xdr:cNvPr id="2408" name="Line 2"/>
          <xdr:cNvSpPr>
            <a:spLocks noChangeShapeType="1"/>
          </xdr:cNvSpPr>
        </xdr:nvSpPr>
        <xdr:spPr bwMode="auto">
          <a:xfrm>
            <a:off x="954" y="151"/>
            <a:ext cx="9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09" name="Line 3"/>
          <xdr:cNvSpPr>
            <a:spLocks noChangeShapeType="1"/>
          </xdr:cNvSpPr>
        </xdr:nvSpPr>
        <xdr:spPr bwMode="auto">
          <a:xfrm>
            <a:off x="954" y="117"/>
            <a:ext cx="9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5"/>
  <sheetViews>
    <sheetView tabSelected="1" view="pageBreakPreview" topLeftCell="A142" zoomScale="85" zoomScaleNormal="70" zoomScaleSheetLayoutView="85" workbookViewId="0">
      <selection activeCell="M159" sqref="M159"/>
    </sheetView>
  </sheetViews>
  <sheetFormatPr baseColWidth="10" defaultRowHeight="15.75" x14ac:dyDescent="0.25"/>
  <cols>
    <col min="1" max="1" width="1.7109375" style="11" customWidth="1"/>
    <col min="2" max="2" width="0.42578125" style="1" customWidth="1"/>
    <col min="3" max="3" width="13.28515625" style="1" customWidth="1"/>
    <col min="4" max="4" width="4.42578125" style="1" customWidth="1"/>
    <col min="5" max="5" width="13.85546875" style="1" customWidth="1"/>
    <col min="6" max="6" width="4.5703125" style="1" customWidth="1"/>
    <col min="7" max="7" width="9.140625" style="1" customWidth="1"/>
    <col min="8" max="8" width="4.85546875" style="1" customWidth="1"/>
    <col min="9" max="9" width="11.42578125" style="1"/>
    <col min="10" max="10" width="7.140625" style="1" customWidth="1"/>
    <col min="11" max="11" width="8.5703125" style="1" customWidth="1"/>
    <col min="12" max="12" width="8.7109375" style="1" customWidth="1"/>
    <col min="13" max="13" width="11.42578125" style="1"/>
    <col min="14" max="14" width="5.28515625" style="1" customWidth="1"/>
    <col min="15" max="15" width="15.7109375" style="1" customWidth="1"/>
    <col min="16" max="17" width="1.7109375" style="1" customWidth="1"/>
    <col min="18" max="16384" width="11.42578125" style="1"/>
  </cols>
  <sheetData>
    <row r="1" spans="1:19" ht="30" customHeight="1" x14ac:dyDescent="0.25">
      <c r="A1" s="1"/>
      <c r="C1" s="72" t="s">
        <v>160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9" ht="18" customHeight="1" x14ac:dyDescent="0.25">
      <c r="A2" s="1"/>
      <c r="H2" s="46" t="s">
        <v>209</v>
      </c>
    </row>
    <row r="3" spans="1:19" x14ac:dyDescent="0.25">
      <c r="A3" s="1"/>
      <c r="C3" s="72" t="s">
        <v>212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9" ht="18" customHeight="1" x14ac:dyDescent="0.25">
      <c r="A4" s="1"/>
      <c r="C4" s="4"/>
      <c r="D4" s="4"/>
      <c r="E4" s="4"/>
      <c r="F4" s="88" t="s">
        <v>224</v>
      </c>
      <c r="G4" s="88"/>
      <c r="H4" s="88"/>
      <c r="I4" s="88"/>
      <c r="J4" s="88"/>
      <c r="K4" s="88"/>
      <c r="L4" s="88"/>
      <c r="M4" s="4"/>
      <c r="N4" s="4"/>
      <c r="O4" s="4"/>
    </row>
    <row r="5" spans="1:19" ht="9" customHeight="1" x14ac:dyDescent="0.25">
      <c r="A5" s="1"/>
      <c r="C5" s="16"/>
      <c r="O5" s="29"/>
      <c r="P5" s="11"/>
      <c r="Q5" s="11"/>
    </row>
    <row r="6" spans="1:19" ht="15.75" customHeight="1" x14ac:dyDescent="0.25">
      <c r="B6" s="78" t="s">
        <v>161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93"/>
      <c r="Q6" s="11"/>
    </row>
    <row r="7" spans="1:19" ht="6" customHeight="1" x14ac:dyDescent="0.25"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59"/>
      <c r="Q7" s="11"/>
    </row>
    <row r="8" spans="1:19" ht="11.25" customHeight="1" x14ac:dyDescent="0.25">
      <c r="B8" s="1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11"/>
      <c r="Q8" s="11"/>
    </row>
    <row r="9" spans="1:19" x14ac:dyDescent="0.25">
      <c r="B9" s="11"/>
      <c r="C9" s="11" t="s">
        <v>40</v>
      </c>
      <c r="D9" s="11"/>
      <c r="E9" s="11"/>
      <c r="F9" s="11"/>
      <c r="G9" s="11" t="s">
        <v>41</v>
      </c>
      <c r="H9" s="11"/>
      <c r="I9" s="11"/>
      <c r="J9" s="11"/>
      <c r="K9" s="11"/>
      <c r="L9" s="11" t="s">
        <v>42</v>
      </c>
      <c r="M9" s="11"/>
      <c r="N9" s="11"/>
      <c r="O9" s="11"/>
      <c r="P9" s="11"/>
      <c r="Q9" s="11"/>
      <c r="R9" s="11"/>
    </row>
    <row r="10" spans="1:19" ht="6" customHeight="1" x14ac:dyDescent="0.2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26"/>
    </row>
    <row r="11" spans="1:19" ht="15" customHeight="1" x14ac:dyDescent="0.25">
      <c r="B11" s="11"/>
      <c r="C11" s="11" t="s">
        <v>54</v>
      </c>
      <c r="D11" s="11"/>
      <c r="E11" s="11"/>
      <c r="F11" s="11"/>
      <c r="G11" s="11" t="s">
        <v>60</v>
      </c>
      <c r="H11" s="15"/>
      <c r="I11" s="15"/>
      <c r="J11" s="15"/>
      <c r="K11" s="15"/>
      <c r="L11" s="15"/>
      <c r="M11" s="11"/>
      <c r="N11" s="11"/>
      <c r="O11" s="11"/>
      <c r="P11" s="11"/>
      <c r="Q11" s="11"/>
      <c r="R11" s="11"/>
    </row>
    <row r="12" spans="1:19" ht="6" customHeight="1" x14ac:dyDescent="0.25">
      <c r="B12" s="11"/>
      <c r="C12" s="11"/>
      <c r="D12" s="11"/>
      <c r="E12" s="11"/>
      <c r="F12" s="11"/>
      <c r="G12" s="8"/>
      <c r="H12" s="8"/>
      <c r="I12" s="8"/>
      <c r="J12" s="11"/>
      <c r="K12" s="11"/>
      <c r="L12" s="8"/>
      <c r="M12" s="8"/>
      <c r="N12" s="8"/>
      <c r="O12" s="8"/>
      <c r="P12" s="11"/>
      <c r="Q12" s="11"/>
      <c r="R12" s="11"/>
    </row>
    <row r="13" spans="1:19" x14ac:dyDescent="0.25">
      <c r="B13" s="11"/>
      <c r="C13" s="11" t="s">
        <v>82</v>
      </c>
      <c r="D13" s="11"/>
      <c r="E13" s="15"/>
      <c r="F13" s="15"/>
      <c r="G13" s="56"/>
      <c r="H13" s="55"/>
      <c r="I13" s="55"/>
      <c r="J13" s="11"/>
      <c r="K13" s="55"/>
      <c r="L13" s="55"/>
      <c r="M13" s="55"/>
      <c r="N13" s="55"/>
      <c r="O13" s="55"/>
      <c r="P13" s="11"/>
      <c r="Q13" s="11"/>
      <c r="R13" s="11"/>
    </row>
    <row r="14" spans="1:19" ht="6" customHeight="1" x14ac:dyDescent="0.25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9" x14ac:dyDescent="0.25">
      <c r="B15" s="78" t="s">
        <v>55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94"/>
      <c r="Q15" s="11"/>
      <c r="R15" s="11"/>
    </row>
    <row r="16" spans="1:19" ht="6" customHeight="1" x14ac:dyDescent="0.25"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11"/>
      <c r="R16" s="11"/>
    </row>
    <row r="17" spans="2:18" x14ac:dyDescent="0.25">
      <c r="B17" s="11"/>
      <c r="C17" s="11" t="s">
        <v>36</v>
      </c>
      <c r="D17" s="11"/>
      <c r="E17" s="11"/>
      <c r="F17" s="2"/>
      <c r="G17" s="61"/>
      <c r="H17" s="61"/>
      <c r="I17" s="2"/>
      <c r="J17" s="11"/>
      <c r="K17" s="11"/>
      <c r="L17" s="69" t="s">
        <v>89</v>
      </c>
      <c r="M17" s="69"/>
      <c r="N17" s="69"/>
      <c r="O17" s="69"/>
      <c r="P17" s="11"/>
      <c r="Q17" s="11"/>
      <c r="R17" s="11"/>
    </row>
    <row r="18" spans="2:18" x14ac:dyDescent="0.25">
      <c r="B18" s="11"/>
      <c r="C18" s="11"/>
      <c r="D18" s="11"/>
      <c r="E18" s="11"/>
      <c r="F18" s="11" t="s">
        <v>37</v>
      </c>
      <c r="G18" s="63" t="s">
        <v>90</v>
      </c>
      <c r="H18" s="63"/>
      <c r="I18" s="8" t="s">
        <v>39</v>
      </c>
      <c r="J18" s="11"/>
      <c r="K18" s="11"/>
      <c r="L18" s="66"/>
      <c r="M18" s="66"/>
      <c r="N18" s="66"/>
      <c r="O18" s="66"/>
      <c r="P18" s="11"/>
      <c r="Q18" s="11"/>
      <c r="R18" s="11"/>
    </row>
    <row r="19" spans="2:18" ht="6" customHeight="1" x14ac:dyDescent="0.25">
      <c r="B19" s="11"/>
      <c r="C19" s="11"/>
      <c r="D19" s="11"/>
      <c r="E19" s="11"/>
      <c r="F19" s="11"/>
      <c r="G19" s="8"/>
      <c r="H19" s="8"/>
      <c r="I19" s="8"/>
      <c r="J19" s="11"/>
      <c r="K19" s="11"/>
      <c r="L19" s="8"/>
      <c r="M19" s="8"/>
      <c r="N19" s="8"/>
      <c r="O19" s="8"/>
      <c r="P19" s="11"/>
      <c r="Q19" s="11"/>
      <c r="R19" s="11"/>
    </row>
    <row r="20" spans="2:18" x14ac:dyDescent="0.25">
      <c r="B20" s="11"/>
      <c r="C20" s="11" t="s">
        <v>69</v>
      </c>
      <c r="D20" s="11"/>
      <c r="E20" s="11"/>
      <c r="F20" s="15"/>
      <c r="G20" s="17"/>
      <c r="H20" s="17"/>
      <c r="I20" s="17"/>
      <c r="J20" s="11"/>
      <c r="K20" s="11" t="s">
        <v>80</v>
      </c>
      <c r="L20" s="8"/>
      <c r="M20" s="17"/>
      <c r="N20" s="17"/>
      <c r="O20" s="17"/>
      <c r="P20" s="11"/>
      <c r="Q20" s="11"/>
      <c r="R20" s="11"/>
    </row>
    <row r="21" spans="2:18" ht="6" customHeight="1" x14ac:dyDescent="0.25">
      <c r="B21" s="11"/>
      <c r="C21" s="11"/>
      <c r="D21" s="11"/>
      <c r="E21" s="11"/>
      <c r="F21" s="11"/>
      <c r="G21" s="8"/>
      <c r="H21" s="8"/>
      <c r="I21" s="8"/>
      <c r="J21" s="11"/>
      <c r="K21" s="11"/>
      <c r="L21" s="8"/>
      <c r="M21" s="8"/>
      <c r="N21" s="8"/>
      <c r="O21" s="8"/>
      <c r="P21" s="11"/>
      <c r="Q21" s="11"/>
      <c r="R21" s="11"/>
    </row>
    <row r="22" spans="2:18" x14ac:dyDescent="0.25">
      <c r="B22" s="11"/>
      <c r="C22" s="11" t="s">
        <v>81</v>
      </c>
      <c r="D22" s="11"/>
      <c r="E22" s="15"/>
      <c r="F22" s="15"/>
      <c r="G22" s="17"/>
      <c r="H22" s="17"/>
      <c r="I22" s="17"/>
      <c r="J22" s="11"/>
      <c r="K22" s="11"/>
      <c r="L22" s="8"/>
      <c r="M22" s="8"/>
      <c r="N22" s="8"/>
      <c r="O22" s="8"/>
      <c r="P22" s="11"/>
      <c r="Q22" s="11"/>
      <c r="R22" s="11"/>
    </row>
    <row r="23" spans="2:18" ht="6" customHeight="1" x14ac:dyDescent="0.25">
      <c r="B23" s="11"/>
      <c r="C23" s="11"/>
      <c r="D23" s="11"/>
      <c r="E23" s="11"/>
      <c r="F23" s="11"/>
      <c r="G23" s="8"/>
      <c r="H23" s="8"/>
      <c r="I23" s="8"/>
      <c r="J23" s="11"/>
      <c r="K23" s="11"/>
      <c r="L23" s="8"/>
      <c r="M23" s="8"/>
      <c r="N23" s="8"/>
      <c r="O23" s="8"/>
      <c r="P23" s="11"/>
      <c r="Q23" s="11"/>
      <c r="R23" s="11"/>
    </row>
    <row r="24" spans="2:18" x14ac:dyDescent="0.25">
      <c r="B24" s="78" t="s">
        <v>213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95"/>
      <c r="Q24" s="11"/>
      <c r="R24" s="11"/>
    </row>
    <row r="25" spans="2:18" ht="6" customHeight="1" x14ac:dyDescent="0.25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11"/>
      <c r="R25" s="11"/>
    </row>
    <row r="26" spans="2:18" x14ac:dyDescent="0.25">
      <c r="B26" s="11"/>
      <c r="C26" s="69" t="s">
        <v>214</v>
      </c>
      <c r="D26" s="69"/>
      <c r="E26" s="69"/>
      <c r="F26" s="69"/>
      <c r="G26" s="69"/>
      <c r="H26" s="64"/>
      <c r="I26" s="64"/>
      <c r="J26" s="11"/>
      <c r="K26" s="11" t="s">
        <v>67</v>
      </c>
      <c r="L26" s="8"/>
      <c r="M26" s="8"/>
      <c r="N26" s="17"/>
      <c r="O26" s="17"/>
      <c r="P26" s="11"/>
      <c r="Q26" s="11"/>
      <c r="R26" s="11"/>
    </row>
    <row r="27" spans="2:18" ht="6" customHeight="1" x14ac:dyDescent="0.25">
      <c r="B27" s="11"/>
      <c r="C27" s="6"/>
      <c r="D27" s="6"/>
      <c r="E27" s="6"/>
      <c r="F27" s="6"/>
      <c r="G27" s="6"/>
      <c r="H27" s="22"/>
      <c r="I27" s="22"/>
      <c r="J27" s="11"/>
      <c r="K27" s="11"/>
      <c r="L27" s="8"/>
      <c r="M27" s="8"/>
      <c r="N27" s="8"/>
      <c r="O27" s="8"/>
      <c r="P27" s="11"/>
      <c r="Q27" s="11"/>
      <c r="R27" s="11"/>
    </row>
    <row r="28" spans="2:18" x14ac:dyDescent="0.25">
      <c r="B28" s="11"/>
      <c r="C28" s="66" t="s">
        <v>118</v>
      </c>
      <c r="D28" s="66"/>
      <c r="E28" s="66"/>
      <c r="F28" s="66"/>
      <c r="G28" s="2"/>
      <c r="H28" s="2"/>
      <c r="I28" s="2"/>
      <c r="J28" s="27"/>
      <c r="K28" s="11" t="s">
        <v>117</v>
      </c>
      <c r="L28" s="8"/>
      <c r="M28" s="17"/>
      <c r="N28" s="17"/>
      <c r="O28" s="17"/>
      <c r="P28" s="11"/>
      <c r="Q28" s="11"/>
      <c r="R28" s="11"/>
    </row>
    <row r="29" spans="2:18" ht="6" customHeight="1" x14ac:dyDescent="0.25">
      <c r="B29" s="11"/>
      <c r="C29" s="8"/>
      <c r="D29" s="8"/>
      <c r="E29" s="8"/>
      <c r="F29" s="8"/>
      <c r="G29" s="8"/>
      <c r="H29" s="27"/>
      <c r="I29" s="27"/>
      <c r="J29" s="27"/>
      <c r="K29" s="27"/>
      <c r="L29" s="27"/>
      <c r="M29" s="27"/>
      <c r="N29" s="27"/>
      <c r="O29" s="27"/>
      <c r="P29" s="11"/>
      <c r="Q29" s="11"/>
      <c r="R29" s="11"/>
    </row>
    <row r="30" spans="2:18" x14ac:dyDescent="0.25">
      <c r="B30" s="11"/>
      <c r="C30" s="66" t="s">
        <v>126</v>
      </c>
      <c r="D30" s="66"/>
      <c r="E30" s="66"/>
      <c r="F30" s="66"/>
      <c r="G30" s="2"/>
      <c r="H30" s="2"/>
      <c r="I30" s="2"/>
      <c r="J30" s="27"/>
      <c r="K30" s="67" t="s">
        <v>127</v>
      </c>
      <c r="L30" s="68"/>
      <c r="M30" s="8"/>
      <c r="N30" s="67" t="s">
        <v>98</v>
      </c>
      <c r="O30" s="68"/>
      <c r="P30" s="11"/>
      <c r="Q30" s="11"/>
      <c r="R30" s="11"/>
    </row>
    <row r="31" spans="2:18" ht="6" customHeight="1" x14ac:dyDescent="0.25">
      <c r="B31" s="11"/>
      <c r="C31" s="8"/>
      <c r="D31" s="8"/>
      <c r="E31" s="8"/>
      <c r="F31" s="8"/>
      <c r="G31" s="8"/>
      <c r="H31" s="27"/>
      <c r="I31" s="27"/>
      <c r="J31" s="27"/>
      <c r="K31" s="27"/>
      <c r="L31" s="27"/>
      <c r="M31" s="27"/>
      <c r="N31" s="27"/>
      <c r="O31" s="27"/>
      <c r="P31" s="11"/>
      <c r="Q31" s="11"/>
      <c r="R31" s="11"/>
    </row>
    <row r="32" spans="2:18" x14ac:dyDescent="0.25">
      <c r="B32" s="11"/>
      <c r="C32" s="66" t="s">
        <v>93</v>
      </c>
      <c r="D32" s="66"/>
      <c r="E32" s="66"/>
      <c r="F32" s="66"/>
      <c r="G32" s="66"/>
      <c r="H32" s="61"/>
      <c r="I32" s="61"/>
      <c r="J32" s="61"/>
      <c r="K32" s="27"/>
      <c r="L32" s="27"/>
      <c r="M32" s="27"/>
      <c r="N32" s="27"/>
      <c r="O32" s="27"/>
      <c r="P32" s="11"/>
      <c r="Q32" s="11"/>
      <c r="R32" s="11"/>
    </row>
    <row r="33" spans="2:18" ht="6" customHeight="1" x14ac:dyDescent="0.25">
      <c r="B33" s="11"/>
      <c r="C33" s="8"/>
      <c r="D33" s="8"/>
      <c r="E33" s="8"/>
      <c r="F33" s="8"/>
      <c r="G33" s="8"/>
      <c r="H33" s="27"/>
      <c r="I33" s="27"/>
      <c r="J33" s="27"/>
      <c r="K33" s="27"/>
      <c r="L33" s="27"/>
      <c r="M33" s="27"/>
      <c r="N33" s="27"/>
      <c r="O33" s="27"/>
      <c r="P33" s="11"/>
      <c r="Q33" s="11"/>
      <c r="R33" s="11"/>
    </row>
    <row r="34" spans="2:18" x14ac:dyDescent="0.25">
      <c r="B34" s="11"/>
      <c r="C34" s="66" t="s">
        <v>94</v>
      </c>
      <c r="D34" s="66"/>
      <c r="E34" s="66"/>
      <c r="F34" s="66"/>
      <c r="G34" s="66"/>
      <c r="H34" s="61"/>
      <c r="I34" s="61"/>
      <c r="J34" s="61"/>
      <c r="K34" s="61"/>
      <c r="L34" s="61"/>
      <c r="M34" s="61"/>
      <c r="N34" s="61"/>
      <c r="O34" s="61"/>
      <c r="P34" s="11"/>
      <c r="Q34" s="11"/>
      <c r="R34" s="11"/>
    </row>
    <row r="35" spans="2:18" ht="6" customHeight="1" x14ac:dyDescent="0.25">
      <c r="B35" s="11"/>
      <c r="C35" s="6"/>
      <c r="D35" s="6"/>
      <c r="E35" s="6"/>
      <c r="F35" s="6"/>
      <c r="G35" s="6"/>
      <c r="H35" s="8"/>
      <c r="I35" s="8"/>
      <c r="J35" s="8"/>
      <c r="K35" s="8"/>
      <c r="L35" s="8"/>
      <c r="M35" s="8"/>
      <c r="N35" s="8"/>
      <c r="O35" s="8"/>
      <c r="P35" s="11"/>
      <c r="Q35" s="11"/>
      <c r="R35" s="11"/>
    </row>
    <row r="36" spans="2:18" x14ac:dyDescent="0.25">
      <c r="B36" s="78" t="s">
        <v>99</v>
      </c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95"/>
      <c r="Q36" s="11"/>
      <c r="R36" s="11"/>
    </row>
    <row r="37" spans="2:18" ht="6" customHeight="1" x14ac:dyDescent="0.25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11"/>
      <c r="R37" s="11"/>
    </row>
    <row r="38" spans="2:18" x14ac:dyDescent="0.25">
      <c r="B38" s="11"/>
      <c r="C38" s="8" t="s">
        <v>88</v>
      </c>
      <c r="D38" s="11"/>
      <c r="E38" s="11"/>
      <c r="F38" s="8"/>
      <c r="G38" s="8"/>
      <c r="H38" s="61"/>
      <c r="I38" s="61"/>
      <c r="J38" s="11"/>
      <c r="K38" s="11" t="s">
        <v>33</v>
      </c>
      <c r="L38" s="8"/>
      <c r="M38" s="8"/>
      <c r="N38" s="61"/>
      <c r="O38" s="61"/>
      <c r="P38" s="11"/>
      <c r="Q38" s="11"/>
      <c r="R38" s="11"/>
    </row>
    <row r="39" spans="2:18" ht="6" customHeight="1" x14ac:dyDescent="0.25">
      <c r="B39" s="11"/>
      <c r="C39" s="8"/>
      <c r="D39" s="11"/>
      <c r="E39" s="11"/>
      <c r="F39" s="8"/>
      <c r="G39" s="8"/>
      <c r="H39" s="8"/>
      <c r="I39" s="8"/>
      <c r="J39" s="11"/>
      <c r="K39" s="11"/>
      <c r="L39" s="8"/>
      <c r="M39" s="8"/>
      <c r="N39" s="8"/>
      <c r="O39" s="8"/>
      <c r="P39" s="11"/>
      <c r="Q39" s="11"/>
      <c r="R39" s="11"/>
    </row>
    <row r="40" spans="2:18" x14ac:dyDescent="0.25">
      <c r="B40" s="11"/>
      <c r="C40" s="11" t="s">
        <v>62</v>
      </c>
      <c r="D40" s="11"/>
      <c r="E40" s="11"/>
      <c r="F40" s="11"/>
      <c r="G40" s="8"/>
      <c r="H40" s="8"/>
      <c r="I40" s="8"/>
      <c r="J40" s="67" t="s">
        <v>100</v>
      </c>
      <c r="K40" s="68"/>
      <c r="L40" s="11"/>
      <c r="M40" s="67" t="s">
        <v>97</v>
      </c>
      <c r="N40" s="70"/>
      <c r="O40" s="68"/>
      <c r="P40" s="11"/>
      <c r="Q40" s="11"/>
      <c r="R40" s="11"/>
    </row>
    <row r="41" spans="2:18" ht="6" customHeight="1" x14ac:dyDescent="0.25">
      <c r="B41" s="11"/>
      <c r="C41" s="11"/>
      <c r="D41" s="11"/>
      <c r="E41" s="11"/>
      <c r="F41" s="11"/>
      <c r="G41" s="8"/>
      <c r="H41" s="8"/>
      <c r="I41" s="8"/>
      <c r="J41" s="11"/>
      <c r="K41" s="11"/>
      <c r="L41" s="11"/>
      <c r="M41" s="11"/>
      <c r="N41" s="11"/>
      <c r="O41" s="11"/>
      <c r="P41" s="11"/>
      <c r="Q41" s="11"/>
      <c r="R41" s="11"/>
    </row>
    <row r="42" spans="2:18" s="11" customFormat="1" x14ac:dyDescent="0.25">
      <c r="G42" s="66"/>
      <c r="H42" s="66"/>
      <c r="I42" s="8"/>
      <c r="J42" s="67" t="s">
        <v>96</v>
      </c>
      <c r="K42" s="68"/>
      <c r="M42" s="89" t="s">
        <v>222</v>
      </c>
      <c r="N42" s="90"/>
      <c r="O42" s="91"/>
    </row>
    <row r="43" spans="2:18" ht="6" customHeight="1" x14ac:dyDescent="0.25">
      <c r="B43" s="11"/>
      <c r="C43" s="11"/>
      <c r="D43" s="11"/>
      <c r="E43" s="11"/>
      <c r="F43" s="11"/>
      <c r="G43" s="8"/>
      <c r="H43" s="8"/>
      <c r="I43" s="8"/>
      <c r="J43" s="11"/>
      <c r="K43" s="11"/>
      <c r="L43" s="11"/>
      <c r="M43" s="11"/>
      <c r="N43" s="11"/>
      <c r="O43" s="11"/>
      <c r="P43" s="11"/>
      <c r="Q43" s="11"/>
      <c r="R43" s="11"/>
    </row>
    <row r="44" spans="2:18" ht="15" customHeight="1" x14ac:dyDescent="0.25">
      <c r="B44" s="11"/>
      <c r="C44" s="66" t="s">
        <v>106</v>
      </c>
      <c r="D44" s="66"/>
      <c r="E44" s="66"/>
      <c r="F44" s="66"/>
      <c r="G44" s="66"/>
      <c r="H44" s="61"/>
      <c r="I44" s="61"/>
      <c r="J44" s="61"/>
      <c r="K44" s="61"/>
      <c r="L44" s="61"/>
      <c r="M44" s="61"/>
      <c r="N44" s="61"/>
      <c r="O44" s="61"/>
      <c r="P44" s="11"/>
      <c r="Q44" s="11"/>
      <c r="R44" s="11"/>
    </row>
    <row r="45" spans="2:18" ht="6" customHeight="1" x14ac:dyDescent="0.25">
      <c r="B45" s="11"/>
      <c r="C45" s="11"/>
      <c r="D45" s="11"/>
      <c r="E45" s="11"/>
      <c r="F45" s="11"/>
      <c r="G45" s="8"/>
      <c r="H45" s="8"/>
      <c r="I45" s="8"/>
      <c r="J45" s="11"/>
      <c r="K45" s="11"/>
      <c r="L45" s="8"/>
      <c r="M45" s="8"/>
      <c r="N45" s="8"/>
      <c r="O45" s="8"/>
      <c r="P45" s="11"/>
      <c r="Q45" s="11"/>
      <c r="R45" s="11"/>
    </row>
    <row r="46" spans="2:18" ht="16.5" customHeight="1" x14ac:dyDescent="0.25">
      <c r="B46" s="11"/>
      <c r="C46" s="66" t="s">
        <v>105</v>
      </c>
      <c r="D46" s="66"/>
      <c r="E46" s="66"/>
      <c r="F46" s="66"/>
      <c r="G46" s="66"/>
      <c r="H46" s="61"/>
      <c r="I46" s="61"/>
      <c r="J46" s="61"/>
      <c r="K46" s="61"/>
      <c r="L46" s="61"/>
      <c r="M46" s="61"/>
      <c r="N46" s="61"/>
      <c r="O46" s="61"/>
      <c r="P46" s="11"/>
      <c r="Q46" s="11"/>
      <c r="R46" s="11"/>
    </row>
    <row r="47" spans="2:18" ht="6" customHeight="1" x14ac:dyDescent="0.25">
      <c r="B47" s="11"/>
      <c r="C47" s="11"/>
      <c r="D47" s="11"/>
      <c r="E47" s="11"/>
      <c r="F47" s="11"/>
      <c r="G47" s="8"/>
      <c r="H47" s="8"/>
      <c r="I47" s="8"/>
      <c r="J47" s="11"/>
      <c r="K47" s="11"/>
      <c r="L47" s="8"/>
      <c r="M47" s="8"/>
      <c r="N47" s="8"/>
      <c r="O47" s="8"/>
      <c r="P47" s="11"/>
      <c r="Q47" s="11"/>
      <c r="R47" s="11"/>
    </row>
    <row r="48" spans="2:18" x14ac:dyDescent="0.25">
      <c r="B48" s="11"/>
      <c r="C48" s="66" t="s">
        <v>107</v>
      </c>
      <c r="D48" s="66"/>
      <c r="E48" s="66"/>
      <c r="F48" s="66"/>
      <c r="G48" s="66"/>
      <c r="H48" s="66"/>
      <c r="I48" s="66"/>
      <c r="J48" s="66"/>
      <c r="K48" s="66"/>
      <c r="L48" s="61"/>
      <c r="M48" s="61"/>
      <c r="N48" s="61"/>
      <c r="O48" s="61"/>
      <c r="P48" s="11"/>
      <c r="Q48" s="11"/>
      <c r="R48" s="11"/>
    </row>
    <row r="49" spans="2:18" ht="6" customHeight="1" x14ac:dyDescent="0.25">
      <c r="B49" s="11"/>
      <c r="C49" s="11"/>
      <c r="D49" s="11"/>
      <c r="E49" s="11"/>
      <c r="F49" s="11"/>
      <c r="G49" s="8"/>
      <c r="H49" s="8"/>
      <c r="I49" s="8"/>
      <c r="J49" s="11"/>
      <c r="K49" s="11"/>
      <c r="L49" s="8"/>
      <c r="M49" s="8"/>
      <c r="N49" s="8"/>
      <c r="O49" s="8"/>
      <c r="P49" s="11"/>
      <c r="Q49" s="11"/>
      <c r="R49" s="11"/>
    </row>
    <row r="50" spans="2:18" x14ac:dyDescent="0.25">
      <c r="B50" s="11"/>
      <c r="C50" s="66" t="s">
        <v>112</v>
      </c>
      <c r="D50" s="66"/>
      <c r="E50" s="66"/>
      <c r="F50" s="66"/>
      <c r="G50" s="66"/>
      <c r="H50" s="66"/>
      <c r="I50" s="66"/>
      <c r="J50" s="66"/>
      <c r="K50" s="66"/>
      <c r="L50" s="61"/>
      <c r="M50" s="61"/>
      <c r="N50" s="61"/>
      <c r="O50" s="61"/>
      <c r="P50" s="11"/>
      <c r="Q50" s="11"/>
      <c r="R50" s="11"/>
    </row>
    <row r="51" spans="2:18" ht="6" customHeight="1" x14ac:dyDescent="0.25">
      <c r="B51" s="11"/>
      <c r="C51" s="11"/>
      <c r="D51" s="11"/>
      <c r="E51" s="11"/>
      <c r="F51" s="11"/>
      <c r="G51" s="8"/>
      <c r="H51" s="8"/>
      <c r="I51" s="8"/>
      <c r="J51" s="11"/>
      <c r="K51" s="11"/>
      <c r="L51" s="3"/>
      <c r="M51" s="3"/>
      <c r="N51" s="3"/>
      <c r="O51" s="3"/>
      <c r="P51" s="11"/>
      <c r="Q51" s="11"/>
      <c r="R51" s="11"/>
    </row>
    <row r="52" spans="2:18" x14ac:dyDescent="0.25">
      <c r="B52" s="11"/>
      <c r="C52" s="66" t="s">
        <v>101</v>
      </c>
      <c r="D52" s="66"/>
      <c r="E52" s="66"/>
      <c r="F52" s="66"/>
      <c r="G52" s="66"/>
      <c r="H52" s="66"/>
      <c r="I52" s="61"/>
      <c r="J52" s="61"/>
      <c r="K52" s="61"/>
      <c r="L52" s="61"/>
      <c r="M52" s="61"/>
      <c r="N52" s="61"/>
      <c r="O52" s="61"/>
      <c r="P52" s="11"/>
      <c r="Q52" s="11"/>
      <c r="R52" s="11"/>
    </row>
    <row r="53" spans="2:18" ht="6" customHeight="1" x14ac:dyDescent="0.25">
      <c r="B53" s="11"/>
      <c r="C53" s="11"/>
      <c r="D53" s="11"/>
      <c r="E53" s="11"/>
      <c r="F53" s="11"/>
      <c r="G53" s="8"/>
      <c r="H53" s="8"/>
      <c r="I53" s="3"/>
      <c r="J53" s="18"/>
      <c r="K53" s="18"/>
      <c r="L53" s="3"/>
      <c r="M53" s="3"/>
      <c r="N53" s="3"/>
      <c r="O53" s="3"/>
      <c r="P53" s="11"/>
      <c r="Q53" s="11"/>
      <c r="R53" s="11"/>
    </row>
    <row r="54" spans="2:18" x14ac:dyDescent="0.25">
      <c r="B54" s="11"/>
      <c r="C54" s="71" t="s">
        <v>163</v>
      </c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11"/>
      <c r="Q54" s="11"/>
      <c r="R54" s="11"/>
    </row>
    <row r="55" spans="2:18" ht="6" customHeight="1" x14ac:dyDescent="0.25">
      <c r="B55" s="11"/>
      <c r="C55" s="11"/>
      <c r="D55" s="11"/>
      <c r="E55" s="11"/>
      <c r="F55" s="11"/>
      <c r="G55" s="8"/>
      <c r="H55" s="8"/>
      <c r="I55" s="8"/>
      <c r="J55" s="11"/>
      <c r="K55" s="11"/>
      <c r="L55" s="8"/>
      <c r="M55" s="8"/>
      <c r="N55" s="8"/>
      <c r="O55" s="8"/>
      <c r="P55" s="11"/>
      <c r="Q55" s="11"/>
      <c r="R55" s="11"/>
    </row>
    <row r="56" spans="2:18" x14ac:dyDescent="0.25">
      <c r="B56" s="11"/>
      <c r="C56" s="67" t="s">
        <v>108</v>
      </c>
      <c r="D56" s="70"/>
      <c r="E56" s="68"/>
      <c r="F56" s="11"/>
      <c r="G56" s="67" t="s">
        <v>109</v>
      </c>
      <c r="H56" s="70"/>
      <c r="I56" s="70"/>
      <c r="J56" s="70"/>
      <c r="K56" s="68"/>
      <c r="L56" s="8"/>
      <c r="M56" s="67" t="s">
        <v>110</v>
      </c>
      <c r="N56" s="70"/>
      <c r="O56" s="68"/>
      <c r="P56" s="11"/>
      <c r="Q56" s="11"/>
      <c r="R56" s="11"/>
    </row>
    <row r="57" spans="2:18" ht="6" customHeight="1" x14ac:dyDescent="0.25">
      <c r="B57" s="11"/>
      <c r="C57" s="11"/>
      <c r="D57" s="11"/>
      <c r="E57" s="11"/>
      <c r="F57" s="11"/>
      <c r="G57" s="8"/>
      <c r="H57" s="8"/>
      <c r="I57" s="8"/>
      <c r="J57" s="11"/>
      <c r="K57" s="11"/>
      <c r="L57" s="8"/>
      <c r="M57" s="8"/>
      <c r="N57" s="8"/>
      <c r="O57" s="8"/>
      <c r="P57" s="11"/>
      <c r="Q57" s="11"/>
      <c r="R57" s="11"/>
    </row>
    <row r="58" spans="2:18" x14ac:dyDescent="0.25">
      <c r="B58" s="11"/>
      <c r="C58" s="11" t="s">
        <v>91</v>
      </c>
      <c r="D58" s="11"/>
      <c r="E58" s="11"/>
      <c r="F58" s="11"/>
      <c r="G58" s="8"/>
      <c r="H58" s="8"/>
      <c r="I58" s="8"/>
      <c r="J58" s="11"/>
      <c r="K58" s="11"/>
      <c r="L58" s="8"/>
      <c r="M58" s="17"/>
      <c r="N58" s="17"/>
      <c r="O58" s="17"/>
      <c r="P58" s="11"/>
      <c r="Q58" s="11"/>
      <c r="R58" s="11"/>
    </row>
    <row r="59" spans="2:18" ht="6" customHeight="1" x14ac:dyDescent="0.25">
      <c r="B59" s="11"/>
      <c r="C59" s="11"/>
      <c r="D59" s="11"/>
      <c r="E59" s="11"/>
      <c r="F59" s="11"/>
      <c r="G59" s="8"/>
      <c r="H59" s="8"/>
      <c r="I59" s="8"/>
      <c r="J59" s="11"/>
      <c r="K59" s="11"/>
      <c r="L59" s="8"/>
      <c r="M59" s="8"/>
      <c r="N59" s="8"/>
      <c r="O59" s="8"/>
      <c r="P59" s="11"/>
      <c r="Q59" s="11"/>
      <c r="R59" s="11"/>
    </row>
    <row r="60" spans="2:18" x14ac:dyDescent="0.25">
      <c r="B60" s="11"/>
      <c r="C60" s="11" t="s">
        <v>102</v>
      </c>
      <c r="D60" s="61"/>
      <c r="E60" s="61"/>
      <c r="F60" s="11"/>
      <c r="G60" s="66" t="s">
        <v>111</v>
      </c>
      <c r="H60" s="66"/>
      <c r="I60" s="66"/>
      <c r="J60" s="2"/>
      <c r="K60" s="2"/>
      <c r="M60" s="11" t="s">
        <v>104</v>
      </c>
      <c r="N60" s="8"/>
      <c r="O60" s="17"/>
      <c r="P60" s="11"/>
      <c r="Q60" s="11"/>
      <c r="R60" s="11"/>
    </row>
    <row r="61" spans="2:18" ht="6" customHeight="1" x14ac:dyDescent="0.25">
      <c r="B61" s="11"/>
      <c r="C61" s="11"/>
      <c r="D61" s="11"/>
      <c r="E61" s="11"/>
      <c r="F61" s="11"/>
      <c r="G61" s="8"/>
      <c r="H61" s="8"/>
      <c r="I61" s="8"/>
      <c r="J61" s="11"/>
      <c r="K61" s="11"/>
      <c r="L61" s="8"/>
      <c r="M61" s="8"/>
      <c r="N61" s="8"/>
      <c r="O61" s="8"/>
      <c r="P61" s="11"/>
      <c r="Q61" s="11"/>
      <c r="R61" s="11"/>
    </row>
    <row r="62" spans="2:18" x14ac:dyDescent="0.25">
      <c r="B62" s="78" t="s">
        <v>115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96"/>
      <c r="Q62" s="11"/>
      <c r="R62" s="11"/>
    </row>
    <row r="63" spans="2:18" ht="6" customHeight="1" x14ac:dyDescent="0.25">
      <c r="B63" s="23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11"/>
      <c r="R63" s="11"/>
    </row>
    <row r="64" spans="2:18" ht="11.25" customHeight="1" x14ac:dyDescent="0.25">
      <c r="B64" s="11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2"/>
      <c r="P64" s="11"/>
      <c r="Q64" s="11"/>
      <c r="R64" s="11"/>
    </row>
    <row r="65" spans="2:18" x14ac:dyDescent="0.25">
      <c r="B65" s="11"/>
      <c r="C65" s="63" t="s">
        <v>43</v>
      </c>
      <c r="D65" s="63"/>
      <c r="E65" s="63"/>
      <c r="F65" s="63"/>
      <c r="G65" s="63"/>
      <c r="H65" s="63" t="s">
        <v>44</v>
      </c>
      <c r="I65" s="63"/>
      <c r="J65" s="63" t="s">
        <v>45</v>
      </c>
      <c r="K65" s="63"/>
      <c r="L65" s="63"/>
      <c r="M65" s="63"/>
      <c r="N65" s="63"/>
      <c r="O65" s="3" t="s">
        <v>46</v>
      </c>
      <c r="P65" s="11"/>
      <c r="Q65" s="11"/>
      <c r="R65" s="11"/>
    </row>
    <row r="66" spans="2:18" ht="6" customHeight="1" x14ac:dyDescent="0.25">
      <c r="B66" s="11"/>
      <c r="C66" s="11"/>
      <c r="D66" s="11"/>
      <c r="E66" s="11"/>
      <c r="F66" s="8"/>
      <c r="G66" s="8"/>
      <c r="H66" s="8"/>
      <c r="I66" s="8"/>
      <c r="J66" s="8"/>
      <c r="K66" s="8"/>
      <c r="L66" s="8"/>
      <c r="M66" s="8"/>
      <c r="N66" s="8"/>
      <c r="O66" s="8"/>
      <c r="P66" s="11"/>
      <c r="Q66" s="11"/>
      <c r="R66" s="11"/>
    </row>
    <row r="67" spans="2:18" ht="14.25" customHeight="1" x14ac:dyDescent="0.25">
      <c r="B67" s="11"/>
      <c r="C67" s="11" t="s">
        <v>27</v>
      </c>
      <c r="D67" s="64"/>
      <c r="E67" s="64"/>
      <c r="F67" s="64"/>
      <c r="G67" s="15"/>
      <c r="H67" s="11"/>
      <c r="I67" s="65" t="s">
        <v>69</v>
      </c>
      <c r="J67" s="65"/>
      <c r="K67" s="65"/>
      <c r="L67" s="65"/>
      <c r="M67" s="15"/>
      <c r="N67" s="17"/>
      <c r="O67" s="17"/>
      <c r="P67" s="11"/>
      <c r="Q67" s="11"/>
      <c r="R67" s="11"/>
    </row>
    <row r="68" spans="2:18" ht="6" customHeight="1" x14ac:dyDescent="0.25">
      <c r="B68" s="11"/>
      <c r="C68" s="11"/>
      <c r="D68" s="6"/>
      <c r="E68" s="6"/>
      <c r="F68" s="6"/>
      <c r="G68" s="11"/>
      <c r="H68" s="11"/>
      <c r="I68" s="11"/>
      <c r="J68" s="8"/>
      <c r="K68" s="8"/>
      <c r="L68" s="8"/>
      <c r="M68" s="11"/>
      <c r="N68" s="8"/>
      <c r="O68" s="8"/>
      <c r="P68" s="11"/>
      <c r="Q68" s="11"/>
      <c r="R68" s="11"/>
    </row>
    <row r="69" spans="2:18" ht="12.75" customHeight="1" x14ac:dyDescent="0.25">
      <c r="B69" s="11"/>
      <c r="C69" s="11" t="s">
        <v>80</v>
      </c>
      <c r="D69" s="61"/>
      <c r="E69" s="61"/>
      <c r="F69" s="61"/>
      <c r="G69" s="61"/>
      <c r="H69" s="8"/>
      <c r="I69" s="27" t="s">
        <v>71</v>
      </c>
      <c r="J69" s="27"/>
      <c r="K69" s="27"/>
      <c r="L69" s="17"/>
      <c r="M69" s="17"/>
      <c r="N69" s="17"/>
      <c r="O69" s="17"/>
      <c r="P69" s="11"/>
      <c r="Q69" s="11"/>
      <c r="R69" s="11"/>
    </row>
    <row r="70" spans="2:18" ht="6" customHeight="1" x14ac:dyDescent="0.25">
      <c r="B70" s="11"/>
      <c r="C70" s="11"/>
      <c r="D70" s="11"/>
      <c r="E70" s="11"/>
      <c r="F70" s="8"/>
      <c r="G70" s="8"/>
      <c r="H70" s="8"/>
      <c r="I70" s="8"/>
      <c r="J70" s="8"/>
      <c r="K70" s="8"/>
      <c r="L70" s="8"/>
      <c r="M70" s="3"/>
      <c r="N70" s="3"/>
      <c r="O70" s="8"/>
      <c r="P70" s="11"/>
      <c r="Q70" s="11"/>
      <c r="R70" s="11"/>
    </row>
    <row r="71" spans="2:18" x14ac:dyDescent="0.25">
      <c r="B71" s="11"/>
      <c r="C71" s="69" t="s">
        <v>116</v>
      </c>
      <c r="D71" s="69"/>
      <c r="E71" s="69"/>
      <c r="F71" s="69"/>
      <c r="G71" s="69"/>
      <c r="H71" s="69"/>
      <c r="I71" s="8"/>
      <c r="J71" s="2"/>
      <c r="K71" s="2"/>
      <c r="L71" s="17"/>
      <c r="M71" s="17"/>
      <c r="N71" s="17"/>
      <c r="O71" s="17"/>
      <c r="P71" s="11"/>
      <c r="Q71" s="11"/>
      <c r="R71" s="11"/>
    </row>
    <row r="72" spans="2:18" ht="6" customHeight="1" x14ac:dyDescent="0.25">
      <c r="B72" s="11"/>
      <c r="C72" s="11"/>
      <c r="D72" s="11"/>
      <c r="E72" s="11"/>
      <c r="F72" s="8"/>
      <c r="G72" s="8"/>
      <c r="H72" s="8"/>
      <c r="I72" s="8"/>
      <c r="J72" s="8"/>
      <c r="K72" s="8"/>
      <c r="L72" s="8"/>
      <c r="M72" s="3"/>
      <c r="N72" s="3"/>
      <c r="O72" s="8"/>
      <c r="P72" s="11"/>
      <c r="Q72" s="11"/>
      <c r="R72" s="11"/>
    </row>
    <row r="73" spans="2:18" x14ac:dyDescent="0.25">
      <c r="B73" s="11"/>
      <c r="C73" s="66" t="s">
        <v>114</v>
      </c>
      <c r="D73" s="66"/>
      <c r="E73" s="66"/>
      <c r="F73" s="66"/>
      <c r="G73" s="66"/>
      <c r="H73" s="66"/>
      <c r="I73" s="66"/>
      <c r="J73" s="66"/>
      <c r="K73" s="66"/>
      <c r="L73" s="61"/>
      <c r="M73" s="61"/>
      <c r="N73" s="61"/>
      <c r="O73" s="61"/>
      <c r="P73" s="11"/>
      <c r="Q73" s="11"/>
      <c r="R73" s="11"/>
    </row>
    <row r="74" spans="2:18" ht="6" customHeight="1" x14ac:dyDescent="0.25">
      <c r="B74" s="11"/>
      <c r="C74" s="11"/>
      <c r="D74" s="11"/>
      <c r="E74" s="11"/>
      <c r="F74" s="8"/>
      <c r="G74" s="8"/>
      <c r="H74" s="8"/>
      <c r="I74" s="8"/>
      <c r="J74" s="8"/>
      <c r="K74" s="8"/>
      <c r="L74" s="8"/>
      <c r="M74" s="3"/>
      <c r="N74" s="3"/>
      <c r="O74" s="8"/>
      <c r="P74" s="11"/>
      <c r="Q74" s="11"/>
      <c r="R74" s="11"/>
    </row>
    <row r="75" spans="2:18" x14ac:dyDescent="0.25">
      <c r="B75" s="11"/>
      <c r="C75" s="66" t="s">
        <v>113</v>
      </c>
      <c r="D75" s="66"/>
      <c r="E75" s="66"/>
      <c r="F75" s="66"/>
      <c r="G75" s="66"/>
      <c r="H75" s="66"/>
      <c r="I75" s="66"/>
      <c r="J75" s="66"/>
      <c r="K75" s="66"/>
      <c r="L75" s="61"/>
      <c r="M75" s="61"/>
      <c r="N75" s="61"/>
      <c r="O75" s="61"/>
      <c r="P75" s="11"/>
      <c r="Q75" s="11"/>
      <c r="R75" s="11"/>
    </row>
    <row r="76" spans="2:18" ht="6" customHeight="1" x14ac:dyDescent="0.25">
      <c r="B76" s="11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1"/>
      <c r="Q76" s="11"/>
      <c r="R76" s="11"/>
    </row>
    <row r="77" spans="2:18" x14ac:dyDescent="0.25">
      <c r="B77" s="11"/>
      <c r="C77" s="66" t="s">
        <v>119</v>
      </c>
      <c r="D77" s="66"/>
      <c r="E77" s="66"/>
      <c r="F77" s="66"/>
      <c r="G77" s="66"/>
      <c r="H77" s="66"/>
      <c r="I77" s="66"/>
      <c r="J77" s="66"/>
      <c r="K77" s="66"/>
      <c r="L77" s="61"/>
      <c r="M77" s="61"/>
      <c r="N77" s="61"/>
      <c r="O77" s="61"/>
      <c r="P77" s="11"/>
      <c r="Q77" s="11"/>
      <c r="R77" s="11"/>
    </row>
    <row r="78" spans="2:18" ht="6" customHeight="1" x14ac:dyDescent="0.25">
      <c r="B78" s="11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11"/>
      <c r="Q78" s="11"/>
      <c r="R78" s="11"/>
    </row>
    <row r="79" spans="2:18" ht="0.75" customHeight="1" x14ac:dyDescent="0.25">
      <c r="B79" s="11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11"/>
      <c r="Q79" s="11"/>
      <c r="R79" s="11"/>
    </row>
    <row r="80" spans="2:18" ht="6" hidden="1" customHeight="1" x14ac:dyDescent="0.25">
      <c r="B80" s="11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11"/>
      <c r="Q80" s="11"/>
      <c r="R80" s="11"/>
    </row>
    <row r="81" spans="2:17" x14ac:dyDescent="0.25">
      <c r="B81" s="11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8"/>
      <c r="P81" s="11"/>
      <c r="Q81" s="11"/>
    </row>
    <row r="82" spans="2:17" ht="6" customHeight="1" x14ac:dyDescent="0.25">
      <c r="B82" s="11"/>
      <c r="C82" s="6"/>
      <c r="D82" s="6"/>
      <c r="E82" s="6"/>
      <c r="F82" s="6"/>
      <c r="G82" s="6"/>
      <c r="H82" s="8"/>
      <c r="I82" s="8"/>
      <c r="J82" s="8"/>
      <c r="K82" s="8"/>
      <c r="L82" s="8"/>
      <c r="M82" s="8"/>
      <c r="N82" s="8"/>
      <c r="O82" s="8"/>
      <c r="P82" s="11"/>
      <c r="Q82" s="11"/>
    </row>
    <row r="83" spans="2:17" x14ac:dyDescent="0.25">
      <c r="B83" s="78" t="s">
        <v>87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96"/>
      <c r="Q83" s="11"/>
    </row>
    <row r="84" spans="2:17" ht="6" customHeight="1" x14ac:dyDescent="0.25">
      <c r="B84" s="11"/>
      <c r="C84" s="6"/>
      <c r="D84" s="6"/>
      <c r="E84" s="6"/>
      <c r="F84" s="6"/>
      <c r="G84" s="6"/>
      <c r="H84" s="8"/>
      <c r="I84" s="8"/>
      <c r="J84" s="8"/>
      <c r="K84" s="8"/>
      <c r="L84" s="8"/>
      <c r="M84" s="8"/>
      <c r="N84" s="8"/>
      <c r="O84" s="8"/>
      <c r="P84" s="11"/>
      <c r="Q84" s="11"/>
    </row>
    <row r="85" spans="2:17" x14ac:dyDescent="0.25">
      <c r="B85" s="1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11"/>
      <c r="Q85" s="11"/>
    </row>
    <row r="86" spans="2:17" x14ac:dyDescent="0.25">
      <c r="B86" s="11"/>
      <c r="C86" s="11" t="s">
        <v>40</v>
      </c>
      <c r="D86" s="11"/>
      <c r="E86" s="11"/>
      <c r="F86" s="11"/>
      <c r="G86" s="11" t="s">
        <v>84</v>
      </c>
      <c r="H86" s="11"/>
      <c r="I86" s="11"/>
      <c r="J86" s="11"/>
      <c r="K86" s="11"/>
      <c r="L86" s="11" t="s">
        <v>85</v>
      </c>
      <c r="M86" s="11"/>
      <c r="N86" s="11"/>
      <c r="O86" s="11"/>
      <c r="P86" s="11"/>
      <c r="Q86" s="11"/>
    </row>
    <row r="87" spans="2:17" ht="6" customHeight="1" x14ac:dyDescent="0.25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</row>
    <row r="88" spans="2:17" x14ac:dyDescent="0.25">
      <c r="B88" s="11"/>
      <c r="C88" s="11" t="s">
        <v>86</v>
      </c>
      <c r="D88" s="11"/>
      <c r="E88" s="61"/>
      <c r="F88" s="61"/>
      <c r="G88" s="61"/>
      <c r="H88" s="61"/>
      <c r="I88" s="61"/>
      <c r="J88" s="11"/>
      <c r="K88" s="28" t="s">
        <v>78</v>
      </c>
      <c r="L88" s="11"/>
      <c r="M88" s="15"/>
      <c r="N88" s="15"/>
      <c r="O88" s="15"/>
      <c r="P88" s="11"/>
      <c r="Q88" s="11"/>
    </row>
    <row r="89" spans="2:17" ht="6" customHeight="1" x14ac:dyDescent="0.25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</row>
    <row r="90" spans="2:17" x14ac:dyDescent="0.25">
      <c r="B90" s="11"/>
      <c r="C90" s="11" t="s">
        <v>79</v>
      </c>
      <c r="D90" s="11"/>
      <c r="E90" s="61"/>
      <c r="F90" s="61"/>
      <c r="G90" s="61"/>
      <c r="H90" s="61"/>
      <c r="I90" s="61"/>
      <c r="J90" s="11"/>
      <c r="K90" s="11" t="s">
        <v>120</v>
      </c>
      <c r="L90" s="11"/>
      <c r="M90" s="61"/>
      <c r="N90" s="61"/>
      <c r="O90" s="61"/>
      <c r="P90" s="11"/>
      <c r="Q90" s="11"/>
    </row>
    <row r="91" spans="2:17" ht="6" customHeight="1" x14ac:dyDescent="0.25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</row>
    <row r="92" spans="2:17" x14ac:dyDescent="0.25">
      <c r="B92" s="11"/>
      <c r="C92" s="11" t="s">
        <v>123</v>
      </c>
      <c r="D92" s="11"/>
      <c r="E92" s="61"/>
      <c r="F92" s="61"/>
      <c r="G92" s="61"/>
      <c r="H92" s="61"/>
      <c r="I92" s="61"/>
      <c r="J92" s="11"/>
      <c r="K92" s="28" t="s">
        <v>124</v>
      </c>
      <c r="L92" s="11"/>
      <c r="M92" s="61"/>
      <c r="N92" s="61"/>
      <c r="O92" s="61"/>
      <c r="P92" s="11"/>
      <c r="Q92" s="11"/>
    </row>
    <row r="93" spans="2:17" ht="6" customHeight="1" x14ac:dyDescent="0.25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</row>
    <row r="94" spans="2:17" x14ac:dyDescent="0.25">
      <c r="B94" s="11"/>
      <c r="C94" s="66" t="s">
        <v>121</v>
      </c>
      <c r="D94" s="66"/>
      <c r="E94" s="66"/>
      <c r="F94" s="11"/>
      <c r="G94" s="61"/>
      <c r="H94" s="61"/>
      <c r="I94" s="61"/>
      <c r="J94" s="61"/>
      <c r="K94" s="61"/>
      <c r="L94" s="61"/>
      <c r="M94" s="61"/>
      <c r="N94" s="61"/>
      <c r="O94" s="61"/>
      <c r="P94" s="11"/>
      <c r="Q94" s="11"/>
    </row>
    <row r="95" spans="2:17" ht="6" customHeight="1" x14ac:dyDescent="0.25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</row>
    <row r="96" spans="2:17" x14ac:dyDescent="0.25">
      <c r="B96" s="11"/>
      <c r="C96" s="64" t="s">
        <v>122</v>
      </c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2"/>
      <c r="P96" s="11"/>
      <c r="Q96" s="11"/>
    </row>
    <row r="97" spans="2:17" x14ac:dyDescent="0.25">
      <c r="B97" s="11"/>
      <c r="D97" s="21"/>
      <c r="E97" s="21"/>
      <c r="F97" s="21"/>
      <c r="G97" s="21" t="s">
        <v>43</v>
      </c>
      <c r="K97" s="63" t="s">
        <v>44</v>
      </c>
      <c r="L97" s="63"/>
      <c r="M97" s="21" t="s">
        <v>45</v>
      </c>
      <c r="N97" s="21"/>
      <c r="O97" s="3" t="s">
        <v>46</v>
      </c>
      <c r="P97" s="11"/>
      <c r="Q97" s="11"/>
    </row>
    <row r="98" spans="2:17" ht="6" customHeight="1" x14ac:dyDescent="0.25">
      <c r="B98" s="11"/>
      <c r="C98" s="11"/>
      <c r="D98" s="11"/>
      <c r="E98" s="11"/>
      <c r="F98" s="8"/>
      <c r="G98" s="8"/>
      <c r="H98" s="8"/>
      <c r="I98" s="8"/>
      <c r="J98" s="8"/>
      <c r="K98" s="8"/>
      <c r="L98" s="8"/>
      <c r="M98" s="8"/>
      <c r="N98" s="8"/>
      <c r="O98" s="8"/>
      <c r="P98" s="11"/>
      <c r="Q98" s="11"/>
    </row>
    <row r="99" spans="2:17" x14ac:dyDescent="0.25">
      <c r="B99" s="11"/>
      <c r="C99" s="11" t="s">
        <v>27</v>
      </c>
      <c r="D99" s="64"/>
      <c r="E99" s="64"/>
      <c r="F99" s="64"/>
      <c r="G99" s="15"/>
      <c r="H99" s="11"/>
      <c r="I99" s="65" t="s">
        <v>69</v>
      </c>
      <c r="J99" s="65"/>
      <c r="K99" s="65"/>
      <c r="L99" s="65"/>
      <c r="M99" s="15"/>
      <c r="N99" s="17"/>
      <c r="O99" s="17"/>
      <c r="P99" s="11"/>
      <c r="Q99" s="11"/>
    </row>
    <row r="100" spans="2:17" ht="6" customHeight="1" x14ac:dyDescent="0.25">
      <c r="B100" s="11"/>
      <c r="C100" s="11"/>
      <c r="D100" s="6"/>
      <c r="E100" s="6"/>
      <c r="F100" s="6"/>
      <c r="G100" s="11"/>
      <c r="H100" s="11"/>
      <c r="I100" s="11"/>
      <c r="J100" s="8"/>
      <c r="K100" s="8"/>
      <c r="L100" s="8"/>
      <c r="M100" s="11"/>
      <c r="N100" s="8"/>
      <c r="O100" s="8"/>
      <c r="P100" s="11"/>
      <c r="Q100" s="11"/>
    </row>
    <row r="101" spans="2:17" x14ac:dyDescent="0.25">
      <c r="B101" s="11"/>
      <c r="C101" s="11" t="s">
        <v>80</v>
      </c>
      <c r="D101" s="61"/>
      <c r="E101" s="61"/>
      <c r="F101" s="61"/>
      <c r="G101" s="61"/>
      <c r="H101" s="8"/>
      <c r="I101" s="27" t="s">
        <v>71</v>
      </c>
      <c r="J101" s="27"/>
      <c r="K101" s="27"/>
      <c r="L101" s="17"/>
      <c r="M101" s="17"/>
      <c r="N101" s="17"/>
      <c r="O101" s="17"/>
      <c r="P101" s="11"/>
      <c r="Q101" s="11"/>
    </row>
    <row r="102" spans="2:17" ht="6" customHeight="1" x14ac:dyDescent="0.25">
      <c r="B102" s="11"/>
      <c r="C102" s="11"/>
      <c r="D102" s="11"/>
      <c r="E102" s="11"/>
      <c r="F102" s="8"/>
      <c r="G102" s="8"/>
      <c r="H102" s="8"/>
      <c r="I102" s="8"/>
      <c r="J102" s="8"/>
      <c r="K102" s="8"/>
      <c r="L102" s="8"/>
      <c r="M102" s="3"/>
      <c r="N102" s="3"/>
      <c r="O102" s="8"/>
      <c r="P102" s="11"/>
      <c r="Q102" s="11"/>
    </row>
    <row r="103" spans="2:17" x14ac:dyDescent="0.25">
      <c r="B103" s="11"/>
      <c r="C103" s="66" t="s">
        <v>116</v>
      </c>
      <c r="D103" s="66"/>
      <c r="E103" s="66"/>
      <c r="F103" s="66"/>
      <c r="G103" s="66"/>
      <c r="H103" s="66"/>
      <c r="I103" s="8"/>
      <c r="J103" s="2"/>
      <c r="K103" s="2"/>
      <c r="L103" s="17"/>
      <c r="M103" s="17"/>
      <c r="N103" s="17"/>
      <c r="O103" s="17"/>
      <c r="P103" s="11"/>
      <c r="Q103" s="11"/>
    </row>
    <row r="104" spans="2:17" ht="6" customHeight="1" x14ac:dyDescent="0.25">
      <c r="B104" s="11"/>
      <c r="C104" s="11"/>
      <c r="D104" s="11"/>
      <c r="E104" s="11"/>
      <c r="F104" s="8"/>
      <c r="G104" s="8"/>
      <c r="H104" s="8"/>
      <c r="I104" s="8"/>
      <c r="J104" s="8"/>
      <c r="K104" s="8"/>
      <c r="L104" s="8"/>
      <c r="M104" s="3"/>
      <c r="N104" s="3"/>
      <c r="O104" s="8"/>
      <c r="P104" s="11"/>
      <c r="Q104" s="11"/>
    </row>
    <row r="105" spans="2:17" x14ac:dyDescent="0.25">
      <c r="B105" s="78" t="s">
        <v>83</v>
      </c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11"/>
    </row>
    <row r="106" spans="2:17" ht="6" customHeight="1" x14ac:dyDescent="0.25">
      <c r="B106" s="11"/>
      <c r="C106" s="6"/>
      <c r="D106" s="6"/>
      <c r="E106" s="6"/>
      <c r="F106" s="6"/>
      <c r="G106" s="6"/>
      <c r="H106" s="8"/>
      <c r="I106" s="8"/>
      <c r="J106" s="8"/>
      <c r="K106" s="8"/>
      <c r="L106" s="8"/>
      <c r="M106" s="8"/>
      <c r="N106" s="8"/>
      <c r="O106" s="8"/>
      <c r="P106" s="11"/>
      <c r="Q106" s="11"/>
    </row>
    <row r="107" spans="2:17" x14ac:dyDescent="0.25">
      <c r="B107" s="1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11"/>
      <c r="Q107" s="11"/>
    </row>
    <row r="108" spans="2:17" x14ac:dyDescent="0.25">
      <c r="B108" s="11"/>
      <c r="C108" s="11" t="s">
        <v>40</v>
      </c>
      <c r="D108" s="11"/>
      <c r="E108" s="11"/>
      <c r="F108" s="11"/>
      <c r="G108" s="11" t="s">
        <v>84</v>
      </c>
      <c r="H108" s="11"/>
      <c r="I108" s="11"/>
      <c r="J108" s="11"/>
      <c r="K108" s="11"/>
      <c r="L108" s="11" t="s">
        <v>85</v>
      </c>
      <c r="M108" s="11"/>
      <c r="N108" s="11"/>
      <c r="O108" s="11"/>
      <c r="P108" s="11"/>
      <c r="Q108" s="11"/>
    </row>
    <row r="109" spans="2:17" ht="6" customHeight="1" x14ac:dyDescent="0.25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</row>
    <row r="110" spans="2:17" x14ac:dyDescent="0.25">
      <c r="B110" s="11"/>
      <c r="C110" s="11" t="s">
        <v>86</v>
      </c>
      <c r="D110" s="11"/>
      <c r="E110" s="61"/>
      <c r="F110" s="61"/>
      <c r="G110" s="61"/>
      <c r="H110" s="61"/>
      <c r="I110" s="61"/>
      <c r="J110" s="11"/>
      <c r="K110" s="28" t="s">
        <v>78</v>
      </c>
      <c r="L110" s="11"/>
      <c r="M110" s="15"/>
      <c r="N110" s="15"/>
      <c r="O110" s="15"/>
      <c r="P110" s="11"/>
      <c r="Q110" s="11"/>
    </row>
    <row r="111" spans="2:17" ht="6" customHeight="1" x14ac:dyDescent="0.25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</row>
    <row r="112" spans="2:17" x14ac:dyDescent="0.25">
      <c r="B112" s="11"/>
      <c r="C112" s="11" t="s">
        <v>79</v>
      </c>
      <c r="D112" s="11"/>
      <c r="E112" s="61"/>
      <c r="F112" s="61"/>
      <c r="G112" s="61"/>
      <c r="H112" s="61"/>
      <c r="I112" s="61"/>
      <c r="J112" s="11"/>
      <c r="K112" s="11" t="s">
        <v>120</v>
      </c>
      <c r="L112" s="11"/>
      <c r="M112" s="61"/>
      <c r="N112" s="61"/>
      <c r="O112" s="61"/>
      <c r="P112" s="11"/>
      <c r="Q112" s="11"/>
    </row>
    <row r="113" spans="2:17" ht="6" customHeight="1" x14ac:dyDescent="0.25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</row>
    <row r="114" spans="2:17" x14ac:dyDescent="0.25">
      <c r="B114" s="11"/>
      <c r="C114" s="11" t="s">
        <v>123</v>
      </c>
      <c r="D114" s="11"/>
      <c r="E114" s="61"/>
      <c r="F114" s="61"/>
      <c r="G114" s="61"/>
      <c r="H114" s="61"/>
      <c r="I114" s="61"/>
      <c r="J114" s="11"/>
      <c r="K114" s="28" t="s">
        <v>124</v>
      </c>
      <c r="L114" s="11"/>
      <c r="M114" s="61"/>
      <c r="N114" s="61"/>
      <c r="O114" s="61"/>
      <c r="P114" s="11"/>
      <c r="Q114" s="11"/>
    </row>
    <row r="115" spans="2:17" ht="6" customHeight="1" x14ac:dyDescent="0.25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</row>
    <row r="116" spans="2:17" x14ac:dyDescent="0.25">
      <c r="B116" s="11"/>
      <c r="C116" s="66" t="s">
        <v>121</v>
      </c>
      <c r="D116" s="66"/>
      <c r="E116" s="66"/>
      <c r="F116" s="11"/>
      <c r="G116" s="61"/>
      <c r="H116" s="61"/>
      <c r="I116" s="61"/>
      <c r="J116" s="61"/>
      <c r="K116" s="61"/>
      <c r="L116" s="61"/>
      <c r="M116" s="61"/>
      <c r="N116" s="61"/>
      <c r="O116" s="61"/>
      <c r="P116" s="11"/>
      <c r="Q116" s="11"/>
    </row>
    <row r="117" spans="2:17" ht="6" customHeight="1" x14ac:dyDescent="0.25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</row>
    <row r="118" spans="2:17" x14ac:dyDescent="0.25">
      <c r="B118" s="11"/>
      <c r="C118" s="64" t="s">
        <v>122</v>
      </c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2"/>
      <c r="P118" s="11"/>
      <c r="Q118" s="11"/>
    </row>
    <row r="119" spans="2:17" x14ac:dyDescent="0.25">
      <c r="B119" s="11"/>
      <c r="D119" s="21"/>
      <c r="E119" s="21"/>
      <c r="F119" s="21"/>
      <c r="G119" s="21" t="s">
        <v>43</v>
      </c>
      <c r="K119" s="63" t="s">
        <v>44</v>
      </c>
      <c r="L119" s="63"/>
      <c r="M119" s="21" t="s">
        <v>45</v>
      </c>
      <c r="N119" s="21"/>
      <c r="O119" s="3" t="s">
        <v>46</v>
      </c>
      <c r="P119" s="11"/>
      <c r="Q119" s="11"/>
    </row>
    <row r="120" spans="2:17" ht="6" customHeight="1" x14ac:dyDescent="0.25">
      <c r="B120" s="11"/>
      <c r="C120" s="11"/>
      <c r="D120" s="11"/>
      <c r="E120" s="11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11"/>
      <c r="Q120" s="11"/>
    </row>
    <row r="121" spans="2:17" x14ac:dyDescent="0.25">
      <c r="B121" s="11"/>
      <c r="C121" s="11" t="s">
        <v>27</v>
      </c>
      <c r="D121" s="64"/>
      <c r="E121" s="64"/>
      <c r="F121" s="64"/>
      <c r="G121" s="15"/>
      <c r="H121" s="11"/>
      <c r="I121" s="65" t="s">
        <v>69</v>
      </c>
      <c r="J121" s="65"/>
      <c r="K121" s="65"/>
      <c r="L121" s="65"/>
      <c r="M121" s="15"/>
      <c r="N121" s="17"/>
      <c r="O121" s="17"/>
      <c r="P121" s="11"/>
      <c r="Q121" s="11"/>
    </row>
    <row r="122" spans="2:17" ht="6" customHeight="1" x14ac:dyDescent="0.25">
      <c r="B122" s="11"/>
      <c r="C122" s="11"/>
      <c r="D122" s="6"/>
      <c r="E122" s="6"/>
      <c r="F122" s="6"/>
      <c r="G122" s="11"/>
      <c r="H122" s="11"/>
      <c r="I122" s="11"/>
      <c r="J122" s="8"/>
      <c r="K122" s="8"/>
      <c r="L122" s="8"/>
      <c r="M122" s="11"/>
      <c r="N122" s="8"/>
      <c r="O122" s="8"/>
      <c r="P122" s="11"/>
      <c r="Q122" s="11"/>
    </row>
    <row r="123" spans="2:17" x14ac:dyDescent="0.25">
      <c r="B123" s="11"/>
      <c r="C123" s="11" t="s">
        <v>80</v>
      </c>
      <c r="D123" s="61"/>
      <c r="E123" s="61"/>
      <c r="F123" s="61"/>
      <c r="G123" s="61"/>
      <c r="H123" s="8"/>
      <c r="I123" s="27" t="s">
        <v>71</v>
      </c>
      <c r="J123" s="27"/>
      <c r="K123" s="27"/>
      <c r="L123" s="17"/>
      <c r="M123" s="17"/>
      <c r="N123" s="17"/>
      <c r="O123" s="17"/>
      <c r="P123" s="11"/>
      <c r="Q123" s="11"/>
    </row>
    <row r="124" spans="2:17" ht="6" customHeight="1" x14ac:dyDescent="0.25">
      <c r="B124" s="11"/>
      <c r="C124" s="11"/>
      <c r="D124" s="11"/>
      <c r="E124" s="11"/>
      <c r="F124" s="8"/>
      <c r="G124" s="8"/>
      <c r="H124" s="8"/>
      <c r="I124" s="8"/>
      <c r="J124" s="8"/>
      <c r="K124" s="8"/>
      <c r="L124" s="8"/>
      <c r="M124" s="3"/>
      <c r="N124" s="3"/>
      <c r="O124" s="8"/>
      <c r="P124" s="11"/>
      <c r="Q124" s="11"/>
    </row>
    <row r="125" spans="2:17" x14ac:dyDescent="0.25">
      <c r="B125" s="11"/>
      <c r="C125" s="66" t="s">
        <v>116</v>
      </c>
      <c r="D125" s="66"/>
      <c r="E125" s="66"/>
      <c r="F125" s="66"/>
      <c r="G125" s="66"/>
      <c r="H125" s="66"/>
      <c r="I125" s="8"/>
      <c r="J125" s="2"/>
      <c r="K125" s="2"/>
      <c r="L125" s="17"/>
      <c r="M125" s="17"/>
      <c r="N125" s="17"/>
      <c r="O125" s="17"/>
      <c r="P125" s="11"/>
      <c r="Q125" s="11"/>
    </row>
    <row r="126" spans="2:17" ht="6" customHeight="1" x14ac:dyDescent="0.25">
      <c r="B126" s="11"/>
      <c r="C126" s="11"/>
      <c r="D126" s="11"/>
      <c r="E126" s="11"/>
      <c r="F126" s="8"/>
      <c r="G126" s="8"/>
      <c r="H126" s="8"/>
      <c r="I126" s="8"/>
      <c r="J126" s="8"/>
      <c r="K126" s="8"/>
      <c r="L126" s="8"/>
      <c r="M126" s="3"/>
      <c r="N126" s="3"/>
      <c r="O126" s="8"/>
      <c r="P126" s="11"/>
      <c r="Q126" s="11"/>
    </row>
    <row r="127" spans="2:17" x14ac:dyDescent="0.25">
      <c r="B127" s="78" t="s">
        <v>125</v>
      </c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11"/>
    </row>
    <row r="128" spans="2:17" ht="6" customHeight="1" x14ac:dyDescent="0.25">
      <c r="B128" s="11"/>
      <c r="C128" s="6"/>
      <c r="D128" s="6"/>
      <c r="E128" s="6"/>
      <c r="F128" s="6"/>
      <c r="G128" s="6"/>
      <c r="H128" s="8"/>
      <c r="I128" s="8"/>
      <c r="J128" s="8"/>
      <c r="K128" s="8"/>
      <c r="L128" s="8"/>
      <c r="M128" s="8"/>
      <c r="N128" s="8"/>
      <c r="O128" s="8"/>
      <c r="P128" s="11"/>
      <c r="Q128" s="11"/>
    </row>
    <row r="129" spans="2:17" ht="13.5" customHeight="1" x14ac:dyDescent="0.25">
      <c r="B129" s="1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11"/>
      <c r="Q129" s="11"/>
    </row>
    <row r="130" spans="2:17" x14ac:dyDescent="0.25">
      <c r="B130" s="11"/>
      <c r="C130" s="11" t="s">
        <v>40</v>
      </c>
      <c r="D130" s="11"/>
      <c r="E130" s="11"/>
      <c r="F130" s="11"/>
      <c r="G130" s="11" t="s">
        <v>84</v>
      </c>
      <c r="H130" s="11"/>
      <c r="I130" s="11"/>
      <c r="J130" s="11"/>
      <c r="K130" s="11"/>
      <c r="L130" s="11" t="s">
        <v>85</v>
      </c>
      <c r="M130" s="11"/>
      <c r="N130" s="11"/>
      <c r="O130" s="11"/>
      <c r="P130" s="11"/>
      <c r="Q130" s="11"/>
    </row>
    <row r="131" spans="2:17" ht="6" customHeight="1" x14ac:dyDescent="0.25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2:17" x14ac:dyDescent="0.25">
      <c r="B132" s="11"/>
      <c r="C132" s="11" t="s">
        <v>86</v>
      </c>
      <c r="D132" s="11"/>
      <c r="E132" s="61"/>
      <c r="F132" s="61"/>
      <c r="G132" s="61"/>
      <c r="H132" s="61"/>
      <c r="I132" s="61"/>
      <c r="J132" s="11"/>
      <c r="K132" s="28" t="s">
        <v>78</v>
      </c>
      <c r="L132" s="11"/>
      <c r="M132" s="15"/>
      <c r="N132" s="15"/>
      <c r="O132" s="15"/>
      <c r="P132" s="11"/>
      <c r="Q132" s="11"/>
    </row>
    <row r="133" spans="2:17" ht="6" customHeight="1" x14ac:dyDescent="0.25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2:17" x14ac:dyDescent="0.25">
      <c r="B134" s="11"/>
      <c r="C134" s="11" t="s">
        <v>79</v>
      </c>
      <c r="D134" s="11"/>
      <c r="E134" s="61"/>
      <c r="F134" s="61"/>
      <c r="G134" s="61"/>
      <c r="H134" s="61"/>
      <c r="I134" s="61"/>
      <c r="J134" s="11"/>
      <c r="K134" s="11" t="s">
        <v>120</v>
      </c>
      <c r="L134" s="11"/>
      <c r="M134" s="61"/>
      <c r="N134" s="61"/>
      <c r="O134" s="61"/>
      <c r="P134" s="11"/>
      <c r="Q134" s="11"/>
    </row>
    <row r="135" spans="2:17" ht="6" customHeight="1" x14ac:dyDescent="0.25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2:17" x14ac:dyDescent="0.25">
      <c r="B136" s="11"/>
      <c r="C136" s="11" t="s">
        <v>123</v>
      </c>
      <c r="D136" s="11"/>
      <c r="E136" s="61"/>
      <c r="F136" s="61"/>
      <c r="G136" s="61"/>
      <c r="H136" s="61"/>
      <c r="I136" s="61"/>
      <c r="J136" s="11"/>
      <c r="K136" s="28" t="s">
        <v>124</v>
      </c>
      <c r="L136" s="11"/>
      <c r="M136" s="61"/>
      <c r="N136" s="61"/>
      <c r="O136" s="61"/>
      <c r="P136" s="11"/>
      <c r="Q136" s="11"/>
    </row>
    <row r="137" spans="2:17" ht="6" customHeight="1" x14ac:dyDescent="0.25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2:17" x14ac:dyDescent="0.25">
      <c r="B138" s="11"/>
      <c r="C138" s="66" t="s">
        <v>121</v>
      </c>
      <c r="D138" s="66"/>
      <c r="E138" s="66"/>
      <c r="F138" s="11"/>
      <c r="G138" s="61"/>
      <c r="H138" s="61"/>
      <c r="I138" s="61"/>
      <c r="J138" s="61"/>
      <c r="K138" s="61"/>
      <c r="L138" s="61"/>
      <c r="M138" s="61"/>
      <c r="N138" s="61"/>
      <c r="O138" s="61"/>
      <c r="P138" s="11"/>
      <c r="Q138" s="11"/>
    </row>
    <row r="139" spans="2:17" ht="6" customHeight="1" x14ac:dyDescent="0.25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2:17" x14ac:dyDescent="0.25">
      <c r="B140" s="11"/>
      <c r="C140" s="64" t="s">
        <v>122</v>
      </c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2"/>
      <c r="P140" s="11"/>
      <c r="Q140" s="11"/>
    </row>
    <row r="141" spans="2:17" x14ac:dyDescent="0.25">
      <c r="B141" s="11"/>
      <c r="D141" s="21"/>
      <c r="E141" s="21"/>
      <c r="F141" s="21"/>
      <c r="G141" s="21" t="s">
        <v>43</v>
      </c>
      <c r="K141" s="63" t="s">
        <v>44</v>
      </c>
      <c r="L141" s="63"/>
      <c r="M141" s="21" t="s">
        <v>45</v>
      </c>
      <c r="N141" s="21"/>
      <c r="O141" s="3" t="s">
        <v>46</v>
      </c>
      <c r="P141" s="11"/>
      <c r="Q141" s="11"/>
    </row>
    <row r="142" spans="2:17" ht="6" customHeight="1" x14ac:dyDescent="0.25">
      <c r="B142" s="11"/>
      <c r="C142" s="11"/>
      <c r="D142" s="11"/>
      <c r="E142" s="11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11"/>
      <c r="Q142" s="11"/>
    </row>
    <row r="143" spans="2:17" x14ac:dyDescent="0.25">
      <c r="B143" s="11"/>
      <c r="C143" s="11" t="s">
        <v>27</v>
      </c>
      <c r="D143" s="64"/>
      <c r="E143" s="64"/>
      <c r="F143" s="64"/>
      <c r="G143" s="15"/>
      <c r="H143" s="11"/>
      <c r="I143" s="65" t="s">
        <v>69</v>
      </c>
      <c r="J143" s="65"/>
      <c r="K143" s="65"/>
      <c r="L143" s="65"/>
      <c r="M143" s="15"/>
      <c r="N143" s="17"/>
      <c r="O143" s="17"/>
      <c r="P143" s="11"/>
      <c r="Q143" s="11"/>
    </row>
    <row r="144" spans="2:17" ht="6" customHeight="1" x14ac:dyDescent="0.25">
      <c r="B144" s="11"/>
      <c r="C144" s="11"/>
      <c r="D144" s="6"/>
      <c r="E144" s="6"/>
      <c r="F144" s="6"/>
      <c r="G144" s="11"/>
      <c r="H144" s="11"/>
      <c r="I144" s="11"/>
      <c r="J144" s="8"/>
      <c r="K144" s="8"/>
      <c r="L144" s="8"/>
      <c r="M144" s="11"/>
      <c r="N144" s="8"/>
      <c r="O144" s="8"/>
      <c r="P144" s="11"/>
      <c r="Q144" s="11"/>
    </row>
    <row r="145" spans="2:17" x14ac:dyDescent="0.25">
      <c r="B145" s="11"/>
      <c r="C145" s="11" t="s">
        <v>80</v>
      </c>
      <c r="D145" s="61"/>
      <c r="E145" s="61"/>
      <c r="F145" s="61"/>
      <c r="G145" s="61"/>
      <c r="H145" s="8"/>
      <c r="I145" s="27" t="s">
        <v>71</v>
      </c>
      <c r="J145" s="27"/>
      <c r="K145" s="27"/>
      <c r="L145" s="17"/>
      <c r="M145" s="17"/>
      <c r="N145" s="17"/>
      <c r="O145" s="17"/>
      <c r="P145" s="11"/>
      <c r="Q145" s="11"/>
    </row>
    <row r="146" spans="2:17" ht="6" customHeight="1" x14ac:dyDescent="0.25">
      <c r="B146" s="11"/>
      <c r="C146" s="11"/>
      <c r="D146" s="11"/>
      <c r="E146" s="11"/>
      <c r="F146" s="8"/>
      <c r="G146" s="8"/>
      <c r="H146" s="8"/>
      <c r="I146" s="8"/>
      <c r="J146" s="8"/>
      <c r="K146" s="8"/>
      <c r="L146" s="8"/>
      <c r="M146" s="3"/>
      <c r="N146" s="3"/>
      <c r="O146" s="8"/>
      <c r="P146" s="11"/>
      <c r="Q146" s="11"/>
    </row>
    <row r="147" spans="2:17" x14ac:dyDescent="0.25">
      <c r="B147" s="11"/>
      <c r="C147" s="66" t="s">
        <v>116</v>
      </c>
      <c r="D147" s="66"/>
      <c r="E147" s="66"/>
      <c r="F147" s="66"/>
      <c r="G147" s="66"/>
      <c r="H147" s="66"/>
      <c r="I147" s="8"/>
      <c r="J147" s="2"/>
      <c r="K147" s="2"/>
      <c r="L147" s="17"/>
      <c r="M147" s="17"/>
      <c r="N147" s="17"/>
      <c r="O147" s="17"/>
      <c r="P147" s="11"/>
      <c r="Q147" s="11"/>
    </row>
    <row r="148" spans="2:17" ht="6" customHeight="1" x14ac:dyDescent="0.25">
      <c r="B148" s="11"/>
      <c r="C148" s="11"/>
      <c r="D148" s="11"/>
      <c r="E148" s="11"/>
      <c r="F148" s="8"/>
      <c r="G148" s="8"/>
      <c r="H148" s="8"/>
      <c r="I148" s="8"/>
      <c r="J148" s="8"/>
      <c r="K148" s="8"/>
      <c r="L148" s="8"/>
      <c r="M148" s="3"/>
      <c r="N148" s="3"/>
      <c r="O148" s="8"/>
      <c r="P148" s="11"/>
      <c r="Q148" s="11"/>
    </row>
    <row r="149" spans="2:17" x14ac:dyDescent="0.25">
      <c r="B149" s="78" t="s">
        <v>129</v>
      </c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11"/>
    </row>
    <row r="150" spans="2:17" ht="6" customHeight="1" x14ac:dyDescent="0.25">
      <c r="B150" s="11"/>
      <c r="C150" s="6"/>
      <c r="D150" s="6"/>
      <c r="E150" s="6"/>
      <c r="F150" s="6"/>
      <c r="G150" s="6"/>
      <c r="H150" s="8"/>
      <c r="I150" s="8"/>
      <c r="J150" s="8"/>
      <c r="K150" s="8"/>
      <c r="L150" s="8"/>
      <c r="M150" s="8"/>
      <c r="N150" s="8"/>
      <c r="O150" s="8"/>
      <c r="P150" s="11"/>
      <c r="Q150" s="11"/>
    </row>
    <row r="151" spans="2:17" x14ac:dyDescent="0.25">
      <c r="B151" s="11"/>
      <c r="C151" s="66" t="s">
        <v>92</v>
      </c>
      <c r="D151" s="66"/>
      <c r="E151" s="66"/>
      <c r="F151" s="66"/>
      <c r="G151" s="66"/>
      <c r="H151" s="66"/>
      <c r="I151" s="66"/>
      <c r="J151" s="66"/>
      <c r="K151" s="66"/>
      <c r="L151" s="27"/>
      <c r="M151" s="66" t="s">
        <v>128</v>
      </c>
      <c r="N151" s="66"/>
      <c r="O151" s="66"/>
      <c r="P151" s="11"/>
      <c r="Q151" s="11"/>
    </row>
    <row r="152" spans="2:17" ht="6" customHeight="1" x14ac:dyDescent="0.25">
      <c r="B152" s="11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11"/>
      <c r="Q152" s="11"/>
    </row>
    <row r="153" spans="2:17" ht="10.5" customHeight="1" x14ac:dyDescent="0.25">
      <c r="B153" s="11"/>
      <c r="C153" s="61"/>
      <c r="D153" s="61"/>
      <c r="E153" s="61"/>
      <c r="F153" s="61"/>
      <c r="G153" s="61"/>
      <c r="H153" s="61"/>
      <c r="I153" s="61"/>
      <c r="J153" s="61"/>
      <c r="K153" s="61"/>
      <c r="L153" s="27"/>
      <c r="M153" s="2"/>
      <c r="N153" s="2"/>
      <c r="O153" s="2"/>
      <c r="P153" s="11"/>
      <c r="Q153" s="11"/>
    </row>
    <row r="154" spans="2:17" ht="6" customHeight="1" x14ac:dyDescent="0.25">
      <c r="B154" s="11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11"/>
      <c r="Q154" s="11"/>
    </row>
    <row r="155" spans="2:17" ht="11.25" customHeight="1" x14ac:dyDescent="0.25">
      <c r="B155" s="11"/>
      <c r="C155" s="61"/>
      <c r="D155" s="61"/>
      <c r="E155" s="61"/>
      <c r="F155" s="61"/>
      <c r="G155" s="61"/>
      <c r="H155" s="61"/>
      <c r="I155" s="61"/>
      <c r="J155" s="61"/>
      <c r="K155" s="61"/>
      <c r="L155" s="27"/>
      <c r="M155" s="2"/>
      <c r="N155" s="2"/>
      <c r="O155" s="2"/>
      <c r="P155" s="11"/>
      <c r="Q155" s="11"/>
    </row>
    <row r="156" spans="2:17" ht="6" customHeight="1" x14ac:dyDescent="0.25">
      <c r="B156" s="11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11"/>
      <c r="Q156" s="11"/>
    </row>
    <row r="157" spans="2:17" ht="11.25" customHeight="1" x14ac:dyDescent="0.25">
      <c r="B157" s="11"/>
      <c r="C157" s="61"/>
      <c r="D157" s="61"/>
      <c r="E157" s="61"/>
      <c r="F157" s="61"/>
      <c r="G157" s="61"/>
      <c r="H157" s="61"/>
      <c r="I157" s="61"/>
      <c r="J157" s="61"/>
      <c r="K157" s="61"/>
      <c r="L157" s="27"/>
      <c r="M157" s="2"/>
      <c r="N157" s="2"/>
      <c r="O157" s="2"/>
      <c r="P157" s="11"/>
      <c r="Q157" s="11"/>
    </row>
    <row r="158" spans="2:17" x14ac:dyDescent="0.25">
      <c r="B158" s="11"/>
      <c r="C158" s="8"/>
      <c r="D158" s="8"/>
      <c r="E158" s="8"/>
      <c r="F158" s="8"/>
      <c r="G158" s="8"/>
      <c r="H158" s="8"/>
      <c r="I158" s="8"/>
      <c r="J158" s="8"/>
      <c r="K158" s="8"/>
      <c r="L158" s="27"/>
      <c r="M158" s="27"/>
      <c r="N158" s="27"/>
      <c r="O158" s="27"/>
      <c r="P158" s="11"/>
      <c r="Q158" s="11"/>
    </row>
    <row r="159" spans="2:17" x14ac:dyDescent="0.25">
      <c r="C159" s="88" t="s">
        <v>221</v>
      </c>
      <c r="D159" s="88"/>
      <c r="E159" s="88"/>
      <c r="F159" s="88"/>
      <c r="G159" s="88"/>
      <c r="H159" s="88"/>
      <c r="I159" s="88"/>
      <c r="Q159" s="11"/>
    </row>
    <row r="160" spans="2:17" x14ac:dyDescent="0.25">
      <c r="B160" s="11"/>
      <c r="C160" s="88"/>
      <c r="D160" s="88"/>
      <c r="E160" s="88"/>
      <c r="F160" s="88"/>
      <c r="G160" s="88"/>
      <c r="H160" s="88"/>
      <c r="I160" s="88"/>
      <c r="J160" s="8"/>
      <c r="K160" s="63" t="s">
        <v>220</v>
      </c>
      <c r="L160" s="63"/>
      <c r="M160" s="63"/>
      <c r="N160" s="63"/>
      <c r="O160" s="63"/>
      <c r="P160" s="11"/>
      <c r="Q160" s="11"/>
    </row>
    <row r="161" spans="2:21" ht="6" customHeight="1" x14ac:dyDescent="0.25">
      <c r="B161" s="11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11"/>
      <c r="Q161" s="11"/>
    </row>
    <row r="162" spans="2:21" x14ac:dyDescent="0.25">
      <c r="B162" s="85" t="s">
        <v>211</v>
      </c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11"/>
    </row>
    <row r="163" spans="2:21" ht="6" customHeight="1" x14ac:dyDescent="0.25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2:21" x14ac:dyDescent="0.25">
      <c r="B164" s="11"/>
      <c r="C164" s="11"/>
      <c r="D164" s="11"/>
      <c r="E164" s="11"/>
      <c r="F164" s="11"/>
      <c r="G164" s="11"/>
      <c r="H164" s="8" t="s">
        <v>136</v>
      </c>
      <c r="I164" s="11"/>
      <c r="J164" s="8" t="s">
        <v>137</v>
      </c>
      <c r="K164" s="66" t="s">
        <v>20</v>
      </c>
      <c r="L164" s="66"/>
      <c r="M164" s="66"/>
      <c r="N164" s="66"/>
      <c r="O164" s="66"/>
      <c r="P164" s="11"/>
      <c r="Q164" s="11"/>
    </row>
    <row r="165" spans="2:21" x14ac:dyDescent="0.25">
      <c r="B165" s="11"/>
      <c r="C165" s="27" t="s">
        <v>215</v>
      </c>
      <c r="D165" s="27"/>
      <c r="E165" s="27"/>
      <c r="F165" s="27"/>
      <c r="G165" s="27"/>
      <c r="H165" s="30"/>
      <c r="I165" s="11"/>
      <c r="J165" s="30"/>
      <c r="K165" s="27"/>
      <c r="L165" s="2"/>
      <c r="M165" s="2"/>
      <c r="N165" s="2"/>
      <c r="O165" s="2"/>
      <c r="P165" s="11"/>
      <c r="Q165" s="11"/>
      <c r="U165" s="87"/>
    </row>
    <row r="166" spans="2:21" ht="6" customHeight="1" x14ac:dyDescent="0.25">
      <c r="B166" s="11"/>
      <c r="C166" s="13"/>
      <c r="D166" s="13"/>
      <c r="E166" s="13"/>
      <c r="F166" s="13"/>
      <c r="G166" s="13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2:21" x14ac:dyDescent="0.25">
      <c r="B167" s="11"/>
      <c r="C167" s="32" t="s">
        <v>132</v>
      </c>
      <c r="D167" s="32"/>
      <c r="E167" s="32"/>
      <c r="F167" s="32"/>
      <c r="G167" s="32"/>
      <c r="H167" s="33"/>
      <c r="I167" s="34"/>
      <c r="J167" s="33"/>
      <c r="K167" s="27"/>
      <c r="L167" s="2"/>
      <c r="M167" s="2"/>
      <c r="N167" s="2"/>
      <c r="O167" s="2"/>
      <c r="P167" s="11"/>
      <c r="Q167" s="11"/>
    </row>
    <row r="168" spans="2:21" ht="6" customHeight="1" x14ac:dyDescent="0.25">
      <c r="B168" s="11"/>
      <c r="C168" s="13"/>
      <c r="D168" s="13"/>
      <c r="E168" s="13"/>
      <c r="F168" s="13"/>
      <c r="G168" s="13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2:21" x14ac:dyDescent="0.25">
      <c r="B169" s="11"/>
      <c r="C169" s="27" t="s">
        <v>86</v>
      </c>
      <c r="D169" s="27"/>
      <c r="E169" s="27"/>
      <c r="F169" s="27"/>
      <c r="G169" s="27"/>
      <c r="H169" s="30"/>
      <c r="I169" s="11"/>
      <c r="J169" s="30"/>
      <c r="K169" s="27"/>
      <c r="L169" s="2"/>
      <c r="M169" s="2"/>
      <c r="N169" s="2"/>
      <c r="O169" s="2"/>
      <c r="P169" s="11"/>
      <c r="Q169" s="11"/>
    </row>
    <row r="170" spans="2:21" ht="6" customHeight="1" x14ac:dyDescent="0.25">
      <c r="B170" s="11"/>
      <c r="C170" s="13"/>
      <c r="D170" s="13"/>
      <c r="E170" s="13"/>
      <c r="F170" s="13"/>
      <c r="G170" s="13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2:21" x14ac:dyDescent="0.25">
      <c r="B171" s="11"/>
      <c r="C171" s="32" t="s">
        <v>133</v>
      </c>
      <c r="D171" s="32"/>
      <c r="E171" s="32"/>
      <c r="F171" s="32"/>
      <c r="G171" s="32"/>
      <c r="H171" s="33"/>
      <c r="I171" s="34"/>
      <c r="J171" s="33"/>
      <c r="K171" s="27"/>
      <c r="L171" s="2"/>
      <c r="M171" s="2"/>
      <c r="N171" s="2"/>
      <c r="O171" s="2"/>
      <c r="P171" s="11"/>
      <c r="Q171" s="11"/>
    </row>
    <row r="172" spans="2:21" ht="6" customHeight="1" x14ac:dyDescent="0.25">
      <c r="B172" s="11"/>
      <c r="C172" s="13"/>
      <c r="D172" s="13"/>
      <c r="E172" s="13"/>
      <c r="F172" s="13"/>
      <c r="G172" s="13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2:21" x14ac:dyDescent="0.25">
      <c r="B173" s="11"/>
      <c r="C173" s="31" t="s">
        <v>142</v>
      </c>
      <c r="D173" s="31"/>
      <c r="E173" s="31"/>
      <c r="F173" s="31"/>
      <c r="G173" s="31"/>
      <c r="H173" s="30"/>
      <c r="I173" s="11"/>
      <c r="J173" s="30"/>
      <c r="K173" s="27"/>
      <c r="L173" s="2"/>
      <c r="M173" s="2"/>
      <c r="N173" s="2"/>
      <c r="O173" s="2"/>
      <c r="P173" s="11"/>
      <c r="Q173" s="11"/>
    </row>
    <row r="174" spans="2:21" ht="6" customHeight="1" x14ac:dyDescent="0.25">
      <c r="B174" s="11"/>
      <c r="C174" s="6"/>
      <c r="D174" s="6"/>
      <c r="E174" s="6"/>
      <c r="F174" s="6"/>
      <c r="G174" s="6"/>
      <c r="H174" s="6"/>
      <c r="I174" s="11"/>
      <c r="J174" s="11"/>
      <c r="K174" s="6"/>
      <c r="L174" s="6"/>
      <c r="M174" s="6"/>
      <c r="N174" s="6"/>
      <c r="O174" s="6"/>
      <c r="P174" s="11"/>
      <c r="Q174" s="11"/>
    </row>
    <row r="175" spans="2:21" x14ac:dyDescent="0.25">
      <c r="B175" s="11"/>
      <c r="C175" s="32" t="s">
        <v>134</v>
      </c>
      <c r="D175" s="32"/>
      <c r="E175" s="32"/>
      <c r="F175" s="32"/>
      <c r="G175" s="32"/>
      <c r="H175" s="33"/>
      <c r="I175" s="34"/>
      <c r="J175" s="33"/>
      <c r="K175" s="27"/>
      <c r="L175" s="2"/>
      <c r="M175" s="2"/>
      <c r="N175" s="2"/>
      <c r="O175" s="2"/>
      <c r="P175" s="11"/>
      <c r="Q175" s="11"/>
    </row>
    <row r="176" spans="2:21" ht="6" customHeight="1" x14ac:dyDescent="0.25">
      <c r="B176" s="11"/>
      <c r="C176" s="13"/>
      <c r="D176" s="13"/>
      <c r="E176" s="13"/>
      <c r="F176" s="13"/>
      <c r="G176" s="13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2:20" x14ac:dyDescent="0.25">
      <c r="B177" s="11"/>
      <c r="C177" s="27" t="s">
        <v>135</v>
      </c>
      <c r="D177" s="27"/>
      <c r="E177" s="27"/>
      <c r="F177" s="27"/>
      <c r="G177" s="27"/>
      <c r="H177" s="30"/>
      <c r="I177" s="11"/>
      <c r="J177" s="30"/>
      <c r="K177" s="27"/>
      <c r="L177" s="2"/>
      <c r="M177" s="2"/>
      <c r="N177" s="2"/>
      <c r="O177" s="2"/>
      <c r="P177" s="11"/>
      <c r="Q177" s="11"/>
    </row>
    <row r="178" spans="2:20" ht="6" customHeight="1" x14ac:dyDescent="0.25">
      <c r="B178" s="11"/>
      <c r="C178" s="13"/>
      <c r="D178" s="13"/>
      <c r="E178" s="13"/>
      <c r="F178" s="13"/>
      <c r="G178" s="13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2:20" x14ac:dyDescent="0.25">
      <c r="B179" s="11"/>
      <c r="C179" s="32" t="s">
        <v>138</v>
      </c>
      <c r="D179" s="32"/>
      <c r="E179" s="32"/>
      <c r="F179" s="32"/>
      <c r="G179" s="32"/>
      <c r="H179" s="33"/>
      <c r="I179" s="34"/>
      <c r="J179" s="33"/>
      <c r="K179" s="27"/>
      <c r="L179" s="2"/>
      <c r="M179" s="2"/>
      <c r="N179" s="2"/>
      <c r="O179" s="2"/>
      <c r="P179" s="11"/>
      <c r="Q179" s="11"/>
    </row>
    <row r="180" spans="2:20" ht="6" customHeight="1" x14ac:dyDescent="0.25">
      <c r="B180" s="11"/>
      <c r="C180" s="13"/>
      <c r="D180" s="13"/>
      <c r="E180" s="13"/>
      <c r="F180" s="13"/>
      <c r="G180" s="13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T180" s="1" t="s">
        <v>68</v>
      </c>
    </row>
    <row r="181" spans="2:20" x14ac:dyDescent="0.25">
      <c r="B181" s="11"/>
      <c r="C181" s="27" t="s">
        <v>139</v>
      </c>
      <c r="D181" s="27"/>
      <c r="E181" s="27"/>
      <c r="F181" s="27"/>
      <c r="G181" s="27"/>
      <c r="H181" s="30"/>
      <c r="I181" s="11"/>
      <c r="J181" s="30"/>
      <c r="K181" s="27"/>
      <c r="L181" s="2"/>
      <c r="M181" s="2"/>
      <c r="N181" s="2"/>
      <c r="O181" s="2"/>
      <c r="P181" s="11"/>
      <c r="Q181" s="11"/>
    </row>
    <row r="182" spans="2:20" ht="6" customHeight="1" x14ac:dyDescent="0.25">
      <c r="B182" s="11"/>
      <c r="C182" s="13"/>
      <c r="D182" s="13"/>
      <c r="E182" s="13"/>
      <c r="F182" s="13"/>
      <c r="G182" s="13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2:20" x14ac:dyDescent="0.25">
      <c r="B183" s="11"/>
      <c r="C183" s="32" t="s">
        <v>140</v>
      </c>
      <c r="D183" s="32"/>
      <c r="E183" s="32"/>
      <c r="F183" s="32"/>
      <c r="G183" s="32"/>
      <c r="H183" s="33"/>
      <c r="I183" s="34"/>
      <c r="J183" s="33"/>
      <c r="K183" s="27"/>
      <c r="L183" s="2"/>
      <c r="M183" s="2"/>
      <c r="N183" s="2"/>
      <c r="O183" s="2"/>
      <c r="P183" s="11"/>
      <c r="Q183" s="11"/>
    </row>
    <row r="184" spans="2:20" ht="6" customHeight="1" x14ac:dyDescent="0.25">
      <c r="B184" s="11"/>
      <c r="C184" s="13"/>
      <c r="D184" s="13"/>
      <c r="E184" s="13"/>
      <c r="F184" s="13"/>
      <c r="G184" s="13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2:20" x14ac:dyDescent="0.25">
      <c r="B185" s="11"/>
      <c r="C185" s="27" t="s">
        <v>141</v>
      </c>
      <c r="D185" s="27"/>
      <c r="E185" s="27"/>
      <c r="F185" s="27"/>
      <c r="G185" s="27"/>
      <c r="H185" s="30"/>
      <c r="I185" s="11"/>
      <c r="J185" s="30"/>
      <c r="K185" s="27"/>
      <c r="L185" s="2"/>
      <c r="M185" s="2"/>
      <c r="N185" s="2"/>
      <c r="O185" s="2"/>
      <c r="P185" s="11"/>
      <c r="Q185" s="11"/>
    </row>
    <row r="186" spans="2:20" ht="6" customHeight="1" x14ac:dyDescent="0.25">
      <c r="B186" s="11"/>
      <c r="C186" s="13"/>
      <c r="D186" s="13"/>
      <c r="E186" s="13"/>
      <c r="F186" s="13"/>
      <c r="G186" s="13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2:20" x14ac:dyDescent="0.25">
      <c r="B187" s="11"/>
      <c r="C187" s="32" t="s">
        <v>216</v>
      </c>
      <c r="D187" s="32"/>
      <c r="E187" s="32"/>
      <c r="F187" s="32"/>
      <c r="G187" s="32"/>
      <c r="H187" s="33"/>
      <c r="I187" s="34"/>
      <c r="J187" s="33"/>
      <c r="K187" s="27"/>
      <c r="L187" s="2"/>
      <c r="M187" s="2"/>
      <c r="N187" s="2"/>
      <c r="O187" s="2"/>
      <c r="P187" s="11"/>
      <c r="Q187" s="11"/>
    </row>
    <row r="188" spans="2:20" ht="6" customHeight="1" x14ac:dyDescent="0.25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21"/>
      <c r="M188" s="21"/>
      <c r="N188" s="21"/>
      <c r="O188" s="21"/>
      <c r="P188" s="11"/>
      <c r="Q188" s="11"/>
    </row>
    <row r="189" spans="2:20" x14ac:dyDescent="0.25">
      <c r="B189" s="11"/>
      <c r="C189" s="1" t="s">
        <v>217</v>
      </c>
      <c r="D189" s="11"/>
      <c r="E189" s="11"/>
      <c r="F189" s="11"/>
      <c r="G189" s="11"/>
      <c r="H189" s="33"/>
      <c r="I189" s="11"/>
      <c r="J189" s="33"/>
      <c r="K189" s="11"/>
      <c r="L189" s="2"/>
      <c r="M189" s="2"/>
      <c r="N189" s="2"/>
      <c r="O189" s="2"/>
      <c r="P189" s="11"/>
      <c r="Q189" s="11"/>
    </row>
    <row r="190" spans="2:20" x14ac:dyDescent="0.25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P190" s="11"/>
      <c r="Q190" s="11"/>
    </row>
    <row r="191" spans="2:20" x14ac:dyDescent="0.25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2:20" ht="13.5" customHeight="1" x14ac:dyDescent="0.25">
      <c r="C192" s="66" t="s">
        <v>219</v>
      </c>
      <c r="D192" s="66"/>
      <c r="E192" s="66"/>
      <c r="F192" s="66"/>
      <c r="G192" s="66"/>
      <c r="H192" s="66"/>
      <c r="I192" s="66"/>
      <c r="K192" s="92" t="s">
        <v>223</v>
      </c>
      <c r="L192" s="92"/>
      <c r="M192" s="92"/>
      <c r="N192" s="92"/>
      <c r="O192" s="92"/>
    </row>
    <row r="193" spans="3:15" x14ac:dyDescent="0.25">
      <c r="C193" s="62" t="s">
        <v>218</v>
      </c>
      <c r="D193" s="62"/>
      <c r="E193" s="62"/>
      <c r="F193" s="62"/>
      <c r="G193" s="62"/>
      <c r="H193" s="62"/>
      <c r="I193" s="62"/>
      <c r="K193" s="92"/>
      <c r="L193" s="92"/>
      <c r="M193" s="92"/>
      <c r="N193" s="92"/>
      <c r="O193" s="92"/>
    </row>
    <row r="195" spans="3:15" x14ac:dyDescent="0.25">
      <c r="C195" s="60"/>
      <c r="D195" s="60"/>
      <c r="E195" s="60"/>
      <c r="F195" s="60"/>
    </row>
  </sheetData>
  <mergeCells count="139">
    <mergeCell ref="F4:L4"/>
    <mergeCell ref="C8:E8"/>
    <mergeCell ref="F8:I8"/>
    <mergeCell ref="B24:P24"/>
    <mergeCell ref="C192:I192"/>
    <mergeCell ref="C193:I193"/>
    <mergeCell ref="C159:I160"/>
    <mergeCell ref="G42:H42"/>
    <mergeCell ref="K192:O193"/>
    <mergeCell ref="E90:I90"/>
    <mergeCell ref="E88:I88"/>
    <mergeCell ref="M90:O90"/>
    <mergeCell ref="C1:O1"/>
    <mergeCell ref="C3:O3"/>
    <mergeCell ref="C34:G34"/>
    <mergeCell ref="C85:E85"/>
    <mergeCell ref="F85:I85"/>
    <mergeCell ref="B15:P15"/>
    <mergeCell ref="C26:G26"/>
    <mergeCell ref="H26:I26"/>
    <mergeCell ref="J64:N64"/>
    <mergeCell ref="C64:E64"/>
    <mergeCell ref="L17:O17"/>
    <mergeCell ref="L18:O18"/>
    <mergeCell ref="G18:H18"/>
    <mergeCell ref="J85:O85"/>
    <mergeCell ref="F64:G64"/>
    <mergeCell ref="H64:I64"/>
    <mergeCell ref="B62:P62"/>
    <mergeCell ref="B83:P83"/>
    <mergeCell ref="B6:P6"/>
    <mergeCell ref="C65:G65"/>
    <mergeCell ref="I67:L67"/>
    <mergeCell ref="L50:O50"/>
    <mergeCell ref="I52:O52"/>
    <mergeCell ref="D60:E60"/>
    <mergeCell ref="G60:I60"/>
    <mergeCell ref="H38:I38"/>
    <mergeCell ref="H96:I96"/>
    <mergeCell ref="C56:E56"/>
    <mergeCell ref="G56:K56"/>
    <mergeCell ref="M56:O56"/>
    <mergeCell ref="H65:I65"/>
    <mergeCell ref="C96:E96"/>
    <mergeCell ref="F96:G96"/>
    <mergeCell ref="C73:K73"/>
    <mergeCell ref="L73:O73"/>
    <mergeCell ref="G94:O94"/>
    <mergeCell ref="C77:K77"/>
    <mergeCell ref="L77:O77"/>
    <mergeCell ref="J8:O8"/>
    <mergeCell ref="H34:O34"/>
    <mergeCell ref="H32:J32"/>
    <mergeCell ref="C30:F30"/>
    <mergeCell ref="C32:G32"/>
    <mergeCell ref="G17:H17"/>
    <mergeCell ref="D67:F67"/>
    <mergeCell ref="J65:N65"/>
    <mergeCell ref="B36:P36"/>
    <mergeCell ref="J42:K42"/>
    <mergeCell ref="M42:O42"/>
    <mergeCell ref="J40:K40"/>
    <mergeCell ref="M40:O40"/>
    <mergeCell ref="H44:O44"/>
    <mergeCell ref="H46:O46"/>
    <mergeCell ref="C48:K48"/>
    <mergeCell ref="L48:O48"/>
    <mergeCell ref="N30:O30"/>
    <mergeCell ref="D101:G101"/>
    <mergeCell ref="C103:H103"/>
    <mergeCell ref="E92:I92"/>
    <mergeCell ref="M92:O92"/>
    <mergeCell ref="N38:O38"/>
    <mergeCell ref="C44:G44"/>
    <mergeCell ref="C46:G46"/>
    <mergeCell ref="C75:K75"/>
    <mergeCell ref="L75:O75"/>
    <mergeCell ref="C52:H52"/>
    <mergeCell ref="C54:O54"/>
    <mergeCell ref="C50:K50"/>
    <mergeCell ref="D69:G69"/>
    <mergeCell ref="C71:H71"/>
    <mergeCell ref="B105:P105"/>
    <mergeCell ref="J96:N96"/>
    <mergeCell ref="K97:L97"/>
    <mergeCell ref="D99:F99"/>
    <mergeCell ref="I99:L99"/>
    <mergeCell ref="C94:E94"/>
    <mergeCell ref="C107:E107"/>
    <mergeCell ref="F107:I107"/>
    <mergeCell ref="J107:O107"/>
    <mergeCell ref="E112:I112"/>
    <mergeCell ref="M112:O112"/>
    <mergeCell ref="E114:I114"/>
    <mergeCell ref="M114:O114"/>
    <mergeCell ref="C116:E116"/>
    <mergeCell ref="G116:O116"/>
    <mergeCell ref="C118:E118"/>
    <mergeCell ref="F118:G118"/>
    <mergeCell ref="H118:I118"/>
    <mergeCell ref="J118:N118"/>
    <mergeCell ref="C147:H147"/>
    <mergeCell ref="C28:F28"/>
    <mergeCell ref="K30:L30"/>
    <mergeCell ref="E136:I136"/>
    <mergeCell ref="M136:O136"/>
    <mergeCell ref="C138:E138"/>
    <mergeCell ref="G138:O138"/>
    <mergeCell ref="C140:E140"/>
    <mergeCell ref="F140:G140"/>
    <mergeCell ref="H140:I140"/>
    <mergeCell ref="K119:L119"/>
    <mergeCell ref="D121:F121"/>
    <mergeCell ref="I121:L121"/>
    <mergeCell ref="D123:G123"/>
    <mergeCell ref="C125:H125"/>
    <mergeCell ref="B127:P127"/>
    <mergeCell ref="J140:N140"/>
    <mergeCell ref="C129:E129"/>
    <mergeCell ref="F129:I129"/>
    <mergeCell ref="J129:O129"/>
    <mergeCell ref="E132:I132"/>
    <mergeCell ref="E134:I134"/>
    <mergeCell ref="M134:O134"/>
    <mergeCell ref="E110:I110"/>
    <mergeCell ref="C195:F195"/>
    <mergeCell ref="C155:K155"/>
    <mergeCell ref="C157:K157"/>
    <mergeCell ref="K141:L141"/>
    <mergeCell ref="D143:F143"/>
    <mergeCell ref="I143:L143"/>
    <mergeCell ref="D145:G145"/>
    <mergeCell ref="M151:O151"/>
    <mergeCell ref="K164:O164"/>
    <mergeCell ref="B149:P149"/>
    <mergeCell ref="C151:K151"/>
    <mergeCell ref="C153:K153"/>
    <mergeCell ref="B162:P162"/>
    <mergeCell ref="K160:O16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scale="74" fitToHeight="0" orientation="portrait" r:id="rId1"/>
  <headerFooter alignWithMargins="0"/>
  <rowBreaks count="2" manualBreakCount="2">
    <brk id="80" max="16" man="1"/>
    <brk id="161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46"/>
  <sheetViews>
    <sheetView workbookViewId="0">
      <pane ySplit="1020" activePane="bottomLeft"/>
      <selection activeCell="O1" sqref="O1:O65536"/>
      <selection pane="bottomLeft" activeCell="D1" sqref="D1"/>
    </sheetView>
  </sheetViews>
  <sheetFormatPr baseColWidth="10" defaultRowHeight="13.5" x14ac:dyDescent="0.25"/>
  <cols>
    <col min="1" max="1" width="11.42578125" style="35"/>
    <col min="2" max="3" width="6.7109375" style="35" customWidth="1"/>
    <col min="4" max="4" width="21.85546875" style="35" customWidth="1"/>
    <col min="5" max="5" width="7.85546875" style="35" bestFit="1" customWidth="1"/>
    <col min="6" max="6" width="14.7109375" style="35" bestFit="1" customWidth="1"/>
    <col min="7" max="7" width="13.5703125" style="35" bestFit="1" customWidth="1"/>
    <col min="8" max="9" width="4.42578125" style="35" bestFit="1" customWidth="1"/>
    <col min="10" max="10" width="5.5703125" style="35" bestFit="1" customWidth="1"/>
    <col min="11" max="12" width="13" style="35" customWidth="1"/>
    <col min="13" max="13" width="7.28515625" style="35" customWidth="1"/>
    <col min="14" max="14" width="5.5703125" style="35" bestFit="1" customWidth="1"/>
    <col min="15" max="16" width="5.5703125" style="35" customWidth="1"/>
    <col min="17" max="17" width="7.85546875" style="35" bestFit="1" customWidth="1"/>
    <col min="18" max="19" width="8.7109375" style="35" customWidth="1"/>
    <col min="20" max="20" width="14.7109375" style="35" bestFit="1" customWidth="1"/>
    <col min="21" max="21" width="12.42578125" style="35" bestFit="1" customWidth="1"/>
    <col min="22" max="22" width="17.140625" style="35" bestFit="1" customWidth="1"/>
    <col min="23" max="23" width="3.28515625" style="35" bestFit="1" customWidth="1"/>
    <col min="24" max="28" width="5.85546875" style="35" customWidth="1"/>
    <col min="29" max="30" width="6" style="35" customWidth="1"/>
    <col min="31" max="32" width="7" style="35" customWidth="1"/>
    <col min="33" max="38" width="3.140625" style="35" customWidth="1"/>
    <col min="39" max="39" width="12.42578125" style="35" bestFit="1" customWidth="1"/>
    <col min="40" max="40" width="11.42578125" style="35"/>
    <col min="41" max="46" width="3.140625" style="35" customWidth="1"/>
    <col min="47" max="47" width="11.42578125" style="35"/>
    <col min="48" max="55" width="3.85546875" style="35" customWidth="1"/>
    <col min="56" max="59" width="6.85546875" style="35" customWidth="1"/>
    <col min="60" max="69" width="7.7109375" style="35" customWidth="1"/>
    <col min="70" max="81" width="11.42578125" style="35"/>
    <col min="82" max="82" width="21.140625" style="35" customWidth="1"/>
    <col min="83" max="83" width="7.85546875" style="35" bestFit="1" customWidth="1"/>
    <col min="84" max="87" width="11.42578125" style="35"/>
    <col min="88" max="88" width="12.42578125" style="35" bestFit="1" customWidth="1"/>
    <col min="89" max="89" width="11.42578125" style="35"/>
    <col min="90" max="90" width="13.5703125" style="35" bestFit="1" customWidth="1"/>
    <col min="91" max="91" width="10.140625" style="35" bestFit="1" customWidth="1"/>
    <col min="92" max="92" width="12.42578125" style="35" bestFit="1" customWidth="1"/>
    <col min="93" max="94" width="14.7109375" style="35" bestFit="1" customWidth="1"/>
    <col min="95" max="95" width="10.140625" style="35" bestFit="1" customWidth="1"/>
    <col min="96" max="96" width="11.28515625" style="35" bestFit="1" customWidth="1"/>
    <col min="97" max="97" width="11.42578125" style="35"/>
    <col min="98" max="99" width="14.28515625" style="35" customWidth="1"/>
    <col min="100" max="100" width="12.85546875" style="35" customWidth="1"/>
    <col min="101" max="101" width="14.7109375" style="35" bestFit="1" customWidth="1"/>
    <col min="102" max="102" width="7.85546875" style="35" bestFit="1" customWidth="1"/>
    <col min="103" max="103" width="12.42578125" style="35" bestFit="1" customWidth="1"/>
    <col min="104" max="104" width="13.5703125" style="35" bestFit="1" customWidth="1"/>
    <col min="105" max="106" width="5.140625" style="35" customWidth="1"/>
    <col min="107" max="108" width="11.42578125" style="35" customWidth="1"/>
    <col min="109" max="109" width="21.85546875" style="35" bestFit="1" customWidth="1"/>
    <col min="110" max="114" width="11.42578125" style="35"/>
    <col min="115" max="115" width="12.42578125" style="35" bestFit="1" customWidth="1"/>
    <col min="116" max="135" width="11.42578125" style="35"/>
    <col min="136" max="136" width="21.85546875" style="35" bestFit="1" customWidth="1"/>
    <col min="137" max="141" width="11.42578125" style="35"/>
    <col min="142" max="142" width="12.42578125" style="35" bestFit="1" customWidth="1"/>
    <col min="143" max="16384" width="11.42578125" style="35"/>
  </cols>
  <sheetData>
    <row r="1" spans="1:162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74" t="s">
        <v>56</v>
      </c>
      <c r="U1" s="74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37" t="s">
        <v>24</v>
      </c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8" t="s">
        <v>25</v>
      </c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7" t="s">
        <v>205</v>
      </c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</row>
    <row r="2" spans="1:162" x14ac:dyDescent="0.25">
      <c r="G2" s="35" t="s">
        <v>154</v>
      </c>
      <c r="R2" s="73" t="s">
        <v>157</v>
      </c>
      <c r="S2" s="73"/>
      <c r="T2" s="35" t="s">
        <v>147</v>
      </c>
      <c r="U2" s="35" t="s">
        <v>148</v>
      </c>
      <c r="V2" s="35" t="s">
        <v>149</v>
      </c>
      <c r="X2" s="35" t="s">
        <v>150</v>
      </c>
      <c r="AC2" s="73" t="s">
        <v>151</v>
      </c>
      <c r="AD2" s="73"/>
      <c r="AE2" s="73" t="s">
        <v>152</v>
      </c>
      <c r="AF2" s="73"/>
      <c r="AG2" s="73" t="s">
        <v>130</v>
      </c>
      <c r="AH2" s="73"/>
      <c r="AI2" s="73"/>
      <c r="AJ2" s="73"/>
      <c r="AK2" s="73"/>
      <c r="AL2" s="73"/>
      <c r="AM2" s="73" t="s">
        <v>153</v>
      </c>
      <c r="AN2" s="73"/>
      <c r="AO2" s="73" t="s">
        <v>158</v>
      </c>
      <c r="AP2" s="73"/>
      <c r="AQ2" s="73"/>
      <c r="AR2" s="73"/>
      <c r="AS2" s="73"/>
      <c r="AT2" s="73"/>
      <c r="AU2" s="73"/>
      <c r="AV2" s="73" t="s">
        <v>165</v>
      </c>
      <c r="AW2" s="73"/>
      <c r="AX2" s="73"/>
      <c r="AY2" s="73"/>
      <c r="AZ2" s="73"/>
      <c r="BA2" s="73"/>
      <c r="BB2" s="73"/>
      <c r="BC2" s="73"/>
      <c r="BD2" s="73" t="s">
        <v>174</v>
      </c>
      <c r="BE2" s="73"/>
      <c r="BF2" s="73"/>
      <c r="BG2" s="73"/>
      <c r="BH2" s="73" t="s">
        <v>175</v>
      </c>
      <c r="BI2" s="73"/>
      <c r="BJ2" s="73" t="s">
        <v>176</v>
      </c>
      <c r="BK2" s="73"/>
      <c r="BL2" s="73" t="s">
        <v>177</v>
      </c>
      <c r="BM2" s="73"/>
      <c r="BN2" s="73" t="s">
        <v>178</v>
      </c>
      <c r="BO2" s="73"/>
      <c r="BP2" s="73" t="s">
        <v>179</v>
      </c>
      <c r="BQ2" s="73"/>
      <c r="BR2" s="73" t="s">
        <v>180</v>
      </c>
      <c r="BS2" s="73"/>
      <c r="CL2" s="35" t="s">
        <v>78</v>
      </c>
      <c r="CS2" s="35" t="s">
        <v>26</v>
      </c>
      <c r="CW2" s="35" t="s">
        <v>198</v>
      </c>
      <c r="DA2" s="73" t="s">
        <v>203</v>
      </c>
      <c r="DB2" s="73"/>
      <c r="DC2" s="73" t="s">
        <v>204</v>
      </c>
      <c r="DD2" s="73"/>
      <c r="DM2" s="35" t="s">
        <v>78</v>
      </c>
      <c r="DT2" s="35" t="s">
        <v>26</v>
      </c>
      <c r="DX2" s="35" t="s">
        <v>198</v>
      </c>
      <c r="EB2" s="73" t="s">
        <v>203</v>
      </c>
      <c r="EC2" s="73"/>
      <c r="ED2" s="73" t="s">
        <v>204</v>
      </c>
      <c r="EE2" s="73"/>
      <c r="EN2" s="35" t="s">
        <v>78</v>
      </c>
      <c r="EU2" s="35" t="s">
        <v>26</v>
      </c>
      <c r="EY2" s="35" t="s">
        <v>198</v>
      </c>
      <c r="FC2" s="73" t="s">
        <v>203</v>
      </c>
      <c r="FD2" s="73"/>
      <c r="FE2" s="73" t="s">
        <v>204</v>
      </c>
      <c r="FF2" s="73"/>
    </row>
    <row r="3" spans="1:162" x14ac:dyDescent="0.25">
      <c r="A3" s="35" t="s">
        <v>184</v>
      </c>
      <c r="B3" s="35" t="s">
        <v>130</v>
      </c>
      <c r="C3" s="35" t="s">
        <v>131</v>
      </c>
      <c r="D3" s="35" t="s">
        <v>86</v>
      </c>
      <c r="E3" s="35" t="s">
        <v>186</v>
      </c>
      <c r="F3" s="35" t="s">
        <v>155</v>
      </c>
      <c r="G3" s="35" t="s">
        <v>156</v>
      </c>
      <c r="H3" s="35" t="s">
        <v>144</v>
      </c>
      <c r="I3" s="35" t="s">
        <v>38</v>
      </c>
      <c r="J3" s="35" t="s">
        <v>39</v>
      </c>
      <c r="L3" s="36">
        <v>41883</v>
      </c>
      <c r="M3" s="35" t="s">
        <v>164</v>
      </c>
      <c r="N3" s="35" t="s">
        <v>35</v>
      </c>
      <c r="Q3" s="35" t="s">
        <v>143</v>
      </c>
      <c r="R3" s="35" t="s">
        <v>145</v>
      </c>
      <c r="S3" s="35" t="s">
        <v>146</v>
      </c>
      <c r="T3" s="35" t="s">
        <v>145</v>
      </c>
      <c r="U3" s="35" t="s">
        <v>146</v>
      </c>
      <c r="V3" s="35" t="s">
        <v>145</v>
      </c>
      <c r="W3" s="35" t="s">
        <v>146</v>
      </c>
      <c r="X3" s="35">
        <v>0</v>
      </c>
      <c r="Y3" s="35">
        <v>1</v>
      </c>
      <c r="Z3" s="35">
        <v>2</v>
      </c>
      <c r="AA3" s="35">
        <v>3</v>
      </c>
      <c r="AC3" s="35" t="s">
        <v>145</v>
      </c>
      <c r="AD3" s="35" t="s">
        <v>146</v>
      </c>
      <c r="AE3" s="35" t="s">
        <v>145</v>
      </c>
      <c r="AF3" s="35" t="s">
        <v>146</v>
      </c>
      <c r="AG3" s="35">
        <v>1</v>
      </c>
      <c r="AH3" s="35">
        <v>2</v>
      </c>
      <c r="AI3" s="35">
        <v>3</v>
      </c>
      <c r="AJ3" s="35">
        <v>4</v>
      </c>
      <c r="AK3" s="35">
        <v>5</v>
      </c>
      <c r="AL3" s="35">
        <v>6</v>
      </c>
      <c r="AM3" s="35" t="s">
        <v>127</v>
      </c>
      <c r="AN3" s="35" t="s">
        <v>98</v>
      </c>
      <c r="AO3" s="35">
        <v>1</v>
      </c>
      <c r="AP3" s="35">
        <v>2</v>
      </c>
      <c r="AQ3" s="35">
        <v>3</v>
      </c>
      <c r="AR3" s="35">
        <v>4</v>
      </c>
      <c r="AS3" s="35">
        <v>5</v>
      </c>
      <c r="AT3" s="35">
        <v>6</v>
      </c>
      <c r="AU3" s="35" t="s">
        <v>159</v>
      </c>
      <c r="AV3" s="35" t="s">
        <v>166</v>
      </c>
      <c r="AW3" s="35" t="s">
        <v>167</v>
      </c>
      <c r="AX3" s="35" t="s">
        <v>168</v>
      </c>
      <c r="AY3" s="35" t="s">
        <v>169</v>
      </c>
      <c r="AZ3" s="35" t="s">
        <v>170</v>
      </c>
      <c r="BA3" s="35" t="s">
        <v>171</v>
      </c>
      <c r="BB3" s="35" t="s">
        <v>172</v>
      </c>
      <c r="BC3" s="35" t="s">
        <v>173</v>
      </c>
      <c r="BD3" s="35" t="s">
        <v>100</v>
      </c>
      <c r="BE3" s="35" t="s">
        <v>96</v>
      </c>
      <c r="BF3" s="35" t="s">
        <v>97</v>
      </c>
      <c r="BG3" s="35" t="s">
        <v>95</v>
      </c>
      <c r="BH3" s="35" t="s">
        <v>145</v>
      </c>
      <c r="BI3" s="35" t="s">
        <v>146</v>
      </c>
      <c r="BJ3" s="35" t="s">
        <v>145</v>
      </c>
      <c r="BK3" s="35" t="s">
        <v>146</v>
      </c>
      <c r="BL3" s="35" t="s">
        <v>145</v>
      </c>
      <c r="BM3" s="35" t="s">
        <v>146</v>
      </c>
      <c r="BN3" s="35" t="s">
        <v>145</v>
      </c>
      <c r="BO3" s="35" t="s">
        <v>146</v>
      </c>
      <c r="BP3" s="35" t="s">
        <v>145</v>
      </c>
      <c r="BQ3" s="35" t="s">
        <v>146</v>
      </c>
      <c r="BR3" s="35" t="s">
        <v>145</v>
      </c>
      <c r="BS3" s="35" t="s">
        <v>146</v>
      </c>
      <c r="BT3" s="35" t="s">
        <v>108</v>
      </c>
      <c r="BU3" s="35" t="s">
        <v>109</v>
      </c>
      <c r="BV3" s="35" t="s">
        <v>110</v>
      </c>
      <c r="BW3" s="35" t="s">
        <v>102</v>
      </c>
      <c r="BX3" s="35" t="s">
        <v>103</v>
      </c>
      <c r="BY3" s="35" t="s">
        <v>104</v>
      </c>
      <c r="BZ3" s="35" t="s">
        <v>45</v>
      </c>
      <c r="CA3" s="35" t="s">
        <v>181</v>
      </c>
      <c r="CB3" s="35" t="s">
        <v>182</v>
      </c>
      <c r="CC3" s="35" t="s">
        <v>183</v>
      </c>
      <c r="CD3" s="35" t="s">
        <v>86</v>
      </c>
      <c r="CE3" s="35" t="s">
        <v>186</v>
      </c>
      <c r="CF3" s="35" t="s">
        <v>144</v>
      </c>
      <c r="CG3" s="35" t="s">
        <v>38</v>
      </c>
      <c r="CH3" s="35" t="s">
        <v>39</v>
      </c>
      <c r="CJ3" s="36">
        <f ca="1">TODAY()</f>
        <v>45516</v>
      </c>
      <c r="CK3" s="35" t="s">
        <v>164</v>
      </c>
      <c r="CL3" s="35" t="s">
        <v>187</v>
      </c>
      <c r="CM3" s="35" t="s">
        <v>188</v>
      </c>
      <c r="CN3" s="35" t="s">
        <v>189</v>
      </c>
      <c r="CO3" s="35" t="s">
        <v>190</v>
      </c>
      <c r="CP3" s="35" t="s">
        <v>191</v>
      </c>
      <c r="CQ3" s="35" t="s">
        <v>192</v>
      </c>
      <c r="CR3" s="35" t="s">
        <v>193</v>
      </c>
      <c r="CS3" s="35" t="s">
        <v>194</v>
      </c>
      <c r="CT3" s="35" t="s">
        <v>195</v>
      </c>
      <c r="CU3" s="35" t="s">
        <v>196</v>
      </c>
      <c r="CV3" s="35" t="s">
        <v>197</v>
      </c>
      <c r="CW3" s="35" t="s">
        <v>199</v>
      </c>
      <c r="CX3" s="35" t="s">
        <v>200</v>
      </c>
      <c r="CY3" s="35" t="s">
        <v>207</v>
      </c>
      <c r="CZ3" s="35" t="s">
        <v>202</v>
      </c>
      <c r="DA3" s="35" t="s">
        <v>145</v>
      </c>
      <c r="DB3" s="35" t="s">
        <v>146</v>
      </c>
      <c r="DC3" s="35" t="s">
        <v>145</v>
      </c>
      <c r="DD3" s="35" t="s">
        <v>146</v>
      </c>
      <c r="DE3" s="35" t="s">
        <v>86</v>
      </c>
      <c r="DF3" s="35" t="s">
        <v>186</v>
      </c>
      <c r="DG3" s="35" t="s">
        <v>144</v>
      </c>
      <c r="DH3" s="35" t="s">
        <v>38</v>
      </c>
      <c r="DI3" s="35" t="s">
        <v>39</v>
      </c>
      <c r="DK3" s="36">
        <f ca="1">TODAY()</f>
        <v>45516</v>
      </c>
      <c r="DL3" s="35" t="s">
        <v>164</v>
      </c>
      <c r="DM3" s="35" t="s">
        <v>187</v>
      </c>
      <c r="DN3" s="35" t="s">
        <v>188</v>
      </c>
      <c r="DO3" s="35" t="s">
        <v>189</v>
      </c>
      <c r="DP3" s="35" t="s">
        <v>190</v>
      </c>
      <c r="DQ3" s="35" t="s">
        <v>191</v>
      </c>
      <c r="DR3" s="35" t="s">
        <v>192</v>
      </c>
      <c r="DS3" s="35" t="s">
        <v>193</v>
      </c>
      <c r="DT3" s="35" t="s">
        <v>194</v>
      </c>
      <c r="DU3" s="35" t="s">
        <v>195</v>
      </c>
      <c r="DV3" s="35" t="s">
        <v>196</v>
      </c>
      <c r="DW3" s="35" t="s">
        <v>197</v>
      </c>
      <c r="DX3" s="35" t="s">
        <v>199</v>
      </c>
      <c r="DY3" s="35" t="s">
        <v>200</v>
      </c>
      <c r="DZ3" s="35" t="s">
        <v>201</v>
      </c>
      <c r="EA3" s="35" t="s">
        <v>202</v>
      </c>
      <c r="EB3" s="35" t="s">
        <v>145</v>
      </c>
      <c r="EC3" s="35" t="s">
        <v>146</v>
      </c>
      <c r="ED3" s="35" t="s">
        <v>145</v>
      </c>
      <c r="EE3" s="35" t="s">
        <v>146</v>
      </c>
      <c r="EF3" s="35" t="s">
        <v>86</v>
      </c>
      <c r="EG3" s="35" t="s">
        <v>186</v>
      </c>
      <c r="EH3" s="35" t="s">
        <v>144</v>
      </c>
      <c r="EI3" s="35" t="s">
        <v>38</v>
      </c>
      <c r="EJ3" s="35" t="s">
        <v>39</v>
      </c>
      <c r="EL3" s="36">
        <f ca="1">TODAY()</f>
        <v>45516</v>
      </c>
      <c r="EM3" s="35" t="s">
        <v>164</v>
      </c>
      <c r="EN3" s="35" t="s">
        <v>187</v>
      </c>
      <c r="EO3" s="35" t="s">
        <v>188</v>
      </c>
      <c r="EP3" s="35" t="s">
        <v>189</v>
      </c>
      <c r="EQ3" s="35" t="s">
        <v>190</v>
      </c>
      <c r="ER3" s="35" t="s">
        <v>191</v>
      </c>
      <c r="ES3" s="35" t="s">
        <v>192</v>
      </c>
      <c r="ET3" s="35" t="s">
        <v>193</v>
      </c>
      <c r="EU3" s="35" t="s">
        <v>194</v>
      </c>
      <c r="EV3" s="35" t="s">
        <v>195</v>
      </c>
      <c r="EW3" s="35" t="s">
        <v>196</v>
      </c>
      <c r="EX3" s="35" t="s">
        <v>197</v>
      </c>
      <c r="EY3" s="35" t="s">
        <v>199</v>
      </c>
      <c r="EZ3" s="35" t="s">
        <v>200</v>
      </c>
      <c r="FA3" s="35" t="s">
        <v>201</v>
      </c>
      <c r="FB3" s="35" t="s">
        <v>202</v>
      </c>
      <c r="FC3" s="35" t="s">
        <v>145</v>
      </c>
      <c r="FD3" s="35" t="s">
        <v>146</v>
      </c>
      <c r="FE3" s="35" t="s">
        <v>145</v>
      </c>
      <c r="FF3" s="35" t="s">
        <v>146</v>
      </c>
    </row>
    <row r="4" spans="1:162" x14ac:dyDescent="0.25">
      <c r="A4" s="35">
        <v>1</v>
      </c>
      <c r="B4" s="35">
        <v>1</v>
      </c>
      <c r="C4" s="35" t="s">
        <v>185</v>
      </c>
      <c r="D4" s="35" t="s">
        <v>208</v>
      </c>
      <c r="E4" s="39">
        <f>IF(D4=FALSE,0,1)</f>
        <v>1</v>
      </c>
      <c r="F4" s="35">
        <v>1</v>
      </c>
      <c r="G4" s="35">
        <v>0</v>
      </c>
      <c r="H4" s="41" t="str">
        <f>MID(D4,9,2)</f>
        <v>23</v>
      </c>
      <c r="I4" s="41" t="str">
        <f>MID(D4,7,2)</f>
        <v>07</v>
      </c>
      <c r="J4" s="41" t="str">
        <f>MID(D4,5,2)</f>
        <v>07</v>
      </c>
      <c r="K4" s="43" t="str">
        <f t="shared" ref="K4:K43" si="0">CONCATENATE(H4,"-",I4,-J4)</f>
        <v>23-07-7</v>
      </c>
      <c r="L4" s="43">
        <f t="shared" ref="L4:L43" si="1">DATEVALUE(K4)</f>
        <v>39286</v>
      </c>
      <c r="M4" s="44">
        <f t="shared" ref="M4:M43" si="2">TRUNC((DAYS360(L4,$L$3,FALSE))/365,0)</f>
        <v>7</v>
      </c>
      <c r="N4" s="39" t="str">
        <f t="shared" ref="N4:N43" si="3">MID(D4,11,1)</f>
        <v>H</v>
      </c>
      <c r="O4" s="39"/>
      <c r="P4" s="39"/>
      <c r="Q4" s="39" t="str">
        <f t="shared" ref="Q4:Q43" si="4">MID(D4,12,2)</f>
        <v>HG</v>
      </c>
      <c r="R4" s="35">
        <v>1</v>
      </c>
      <c r="S4" s="35">
        <v>0</v>
      </c>
      <c r="T4" s="35">
        <v>1</v>
      </c>
      <c r="U4" s="35">
        <v>0</v>
      </c>
      <c r="V4" s="35">
        <v>0</v>
      </c>
      <c r="W4" s="35">
        <v>1</v>
      </c>
      <c r="X4" s="35">
        <v>1</v>
      </c>
      <c r="Y4" s="35">
        <v>0</v>
      </c>
      <c r="Z4" s="35">
        <v>0</v>
      </c>
      <c r="AA4" s="35">
        <v>0</v>
      </c>
      <c r="AB4" s="35">
        <f>X4+Y4+Z4+AA4</f>
        <v>1</v>
      </c>
      <c r="AC4" s="35">
        <v>0</v>
      </c>
      <c r="AD4" s="35">
        <v>1</v>
      </c>
      <c r="AE4" s="35">
        <v>0</v>
      </c>
      <c r="AF4" s="35">
        <v>1</v>
      </c>
      <c r="AG4" s="35">
        <v>0</v>
      </c>
      <c r="AH4" s="35">
        <v>0</v>
      </c>
      <c r="AI4" s="35">
        <v>0</v>
      </c>
      <c r="AJ4" s="35">
        <v>0</v>
      </c>
      <c r="AK4" s="35">
        <v>0</v>
      </c>
      <c r="AL4" s="35">
        <v>0</v>
      </c>
      <c r="AM4" s="35">
        <v>1</v>
      </c>
      <c r="AN4" s="35">
        <v>0</v>
      </c>
      <c r="AO4" s="35">
        <v>0</v>
      </c>
      <c r="AP4" s="35">
        <v>0</v>
      </c>
      <c r="AQ4" s="35">
        <v>1</v>
      </c>
      <c r="AR4" s="35">
        <v>0</v>
      </c>
      <c r="AS4" s="35">
        <v>0</v>
      </c>
      <c r="AT4" s="35">
        <v>0</v>
      </c>
      <c r="AU4" s="35">
        <f>AO4+AP4+AQ4+AR4+AS4+AT4</f>
        <v>1</v>
      </c>
      <c r="AV4" s="35">
        <v>0</v>
      </c>
      <c r="AW4" s="35">
        <v>1</v>
      </c>
      <c r="AX4" s="35">
        <v>0</v>
      </c>
      <c r="AY4" s="35">
        <v>0</v>
      </c>
      <c r="AZ4" s="35">
        <v>0</v>
      </c>
      <c r="BA4" s="35">
        <v>0</v>
      </c>
      <c r="BB4" s="35">
        <v>0</v>
      </c>
      <c r="BC4" s="35">
        <v>0</v>
      </c>
      <c r="BD4" s="35">
        <v>1</v>
      </c>
      <c r="BE4" s="35">
        <v>0</v>
      </c>
      <c r="BF4" s="35">
        <v>0</v>
      </c>
      <c r="BG4" s="35">
        <v>0</v>
      </c>
      <c r="BH4" s="35">
        <v>1</v>
      </c>
      <c r="BI4" s="35">
        <v>0</v>
      </c>
      <c r="BJ4" s="35">
        <v>1</v>
      </c>
      <c r="BK4" s="35">
        <v>0</v>
      </c>
      <c r="BL4" s="35">
        <v>0</v>
      </c>
      <c r="BM4" s="35">
        <v>1</v>
      </c>
      <c r="BN4" s="35">
        <v>1</v>
      </c>
      <c r="BO4" s="35">
        <v>0</v>
      </c>
      <c r="BP4" s="35">
        <v>1</v>
      </c>
      <c r="BQ4" s="35">
        <v>0</v>
      </c>
      <c r="BR4" s="35">
        <v>1</v>
      </c>
      <c r="BS4" s="35">
        <v>0</v>
      </c>
      <c r="BT4" s="35">
        <v>1</v>
      </c>
      <c r="BU4" s="35">
        <v>0</v>
      </c>
      <c r="BV4" s="35">
        <v>0</v>
      </c>
      <c r="BW4" s="35">
        <v>30</v>
      </c>
      <c r="BX4" s="35">
        <v>12</v>
      </c>
      <c r="BY4" s="35">
        <v>0</v>
      </c>
      <c r="CA4" s="35">
        <v>0</v>
      </c>
      <c r="CB4" s="35">
        <v>0</v>
      </c>
      <c r="CC4" s="35">
        <v>3</v>
      </c>
      <c r="CD4" s="35" t="s">
        <v>162</v>
      </c>
      <c r="CE4" s="39">
        <f>IF(CD4=FALSE,0,1)</f>
        <v>1</v>
      </c>
      <c r="CF4" s="41" t="str">
        <f>MID(CD4,9,2)</f>
        <v>23</v>
      </c>
      <c r="CG4" s="41" t="str">
        <f>MID(CD4,7,2)</f>
        <v>07</v>
      </c>
      <c r="CH4" s="42">
        <v>2007</v>
      </c>
      <c r="CI4" s="43" t="str">
        <f>CONCATENATE(CF4,"-",CG4,-CH4)</f>
        <v>23-07-2007</v>
      </c>
      <c r="CJ4" s="43">
        <f>DATEVALUE(CI4)</f>
        <v>39286</v>
      </c>
      <c r="CK4" s="44">
        <f ca="1">TRUNC((DAYS360(CJ4,$CJ$3,FALSE))/365,0)</f>
        <v>16</v>
      </c>
      <c r="CL4" s="35">
        <v>0</v>
      </c>
      <c r="CM4" s="35">
        <v>0</v>
      </c>
      <c r="CN4" s="35">
        <v>0</v>
      </c>
      <c r="CO4" s="35">
        <v>0</v>
      </c>
      <c r="CP4" s="35">
        <v>0</v>
      </c>
      <c r="CQ4" s="35">
        <v>0</v>
      </c>
      <c r="CR4" s="35">
        <v>0</v>
      </c>
      <c r="CS4" s="35">
        <v>0</v>
      </c>
      <c r="CT4" s="35">
        <v>0</v>
      </c>
      <c r="CU4" s="35">
        <v>0</v>
      </c>
      <c r="CV4" s="35">
        <v>0</v>
      </c>
      <c r="CW4" s="35">
        <v>0</v>
      </c>
      <c r="CX4" s="35">
        <v>0</v>
      </c>
      <c r="CY4" s="35">
        <v>0</v>
      </c>
      <c r="CZ4" s="35">
        <v>0</v>
      </c>
      <c r="DA4" s="35">
        <v>0</v>
      </c>
      <c r="DB4" s="35">
        <v>0</v>
      </c>
      <c r="DC4" s="35">
        <v>0</v>
      </c>
      <c r="DD4" s="35">
        <v>0</v>
      </c>
      <c r="DE4" s="35" t="s">
        <v>162</v>
      </c>
      <c r="DF4" s="39">
        <f>IF(DE4=FALSE,0,1)</f>
        <v>1</v>
      </c>
      <c r="DG4" s="41" t="str">
        <f>MID(DE4,9,2)</f>
        <v>23</v>
      </c>
      <c r="DH4" s="41" t="str">
        <f>MID(DE4,7,2)</f>
        <v>07</v>
      </c>
      <c r="DI4" s="42">
        <v>2007</v>
      </c>
      <c r="DJ4" s="43" t="str">
        <f>CONCATENATE(DG4,"-",DH4,-DI4)</f>
        <v>23-07-2007</v>
      </c>
      <c r="DK4" s="43">
        <f>DATEVALUE(DJ4)</f>
        <v>39286</v>
      </c>
      <c r="DL4" s="44">
        <f ca="1">TRUNC((DAYS360(DK4,$CJ$3,FALSE))/365,0)</f>
        <v>16</v>
      </c>
      <c r="DM4" s="35">
        <v>0</v>
      </c>
      <c r="DN4" s="35">
        <v>0</v>
      </c>
      <c r="DO4" s="35">
        <v>0</v>
      </c>
      <c r="DP4" s="35">
        <v>0</v>
      </c>
      <c r="DQ4" s="35">
        <v>0</v>
      </c>
      <c r="DR4" s="35">
        <v>0</v>
      </c>
      <c r="DS4" s="35">
        <v>0</v>
      </c>
      <c r="DT4" s="35">
        <v>0</v>
      </c>
      <c r="DU4" s="35">
        <v>0</v>
      </c>
      <c r="DV4" s="35">
        <v>0</v>
      </c>
      <c r="DW4" s="35">
        <v>0</v>
      </c>
      <c r="DX4" s="35">
        <v>0</v>
      </c>
      <c r="DY4" s="35">
        <v>0</v>
      </c>
      <c r="DZ4" s="35">
        <v>0</v>
      </c>
      <c r="EA4" s="35">
        <v>0</v>
      </c>
      <c r="EB4" s="35">
        <v>0</v>
      </c>
      <c r="EC4" s="35">
        <v>0</v>
      </c>
      <c r="ED4" s="35">
        <v>0</v>
      </c>
      <c r="EE4" s="35">
        <v>0</v>
      </c>
      <c r="EF4" s="35" t="s">
        <v>162</v>
      </c>
      <c r="EG4" s="39">
        <f>IF(EF4=FALSE,0,1)</f>
        <v>1</v>
      </c>
      <c r="EH4" s="41" t="str">
        <f>MID(EF4,9,2)</f>
        <v>23</v>
      </c>
      <c r="EI4" s="41" t="str">
        <f>MID(EF4,7,2)</f>
        <v>07</v>
      </c>
      <c r="EJ4" s="42">
        <v>2007</v>
      </c>
      <c r="EK4" s="43" t="str">
        <f>CONCATENATE(EH4,"-",EI4,-EJ4)</f>
        <v>23-07-2007</v>
      </c>
      <c r="EL4" s="43">
        <f>DATEVALUE(EK4)</f>
        <v>39286</v>
      </c>
      <c r="EM4" s="44">
        <f ca="1">TRUNC((DAYS360(EL4,$CJ$3,FALSE))/365,0)</f>
        <v>16</v>
      </c>
      <c r="EN4" s="35">
        <v>0</v>
      </c>
      <c r="EO4" s="35">
        <v>0</v>
      </c>
      <c r="EP4" s="35">
        <v>0</v>
      </c>
      <c r="EQ4" s="35">
        <v>0</v>
      </c>
      <c r="ER4" s="35">
        <v>0</v>
      </c>
      <c r="ES4" s="35">
        <v>0</v>
      </c>
      <c r="ET4" s="35">
        <v>0</v>
      </c>
      <c r="EU4" s="35">
        <v>0</v>
      </c>
      <c r="EV4" s="35">
        <v>0</v>
      </c>
      <c r="EW4" s="35">
        <v>0</v>
      </c>
      <c r="EX4" s="35">
        <v>0</v>
      </c>
      <c r="EY4" s="35">
        <v>0</v>
      </c>
      <c r="EZ4" s="35">
        <v>0</v>
      </c>
      <c r="FA4" s="35">
        <v>0</v>
      </c>
      <c r="FB4" s="35">
        <v>0</v>
      </c>
      <c r="FC4" s="35">
        <v>0</v>
      </c>
      <c r="FD4" s="35">
        <v>0</v>
      </c>
      <c r="FE4" s="35">
        <v>0</v>
      </c>
      <c r="FF4" s="35">
        <v>0</v>
      </c>
    </row>
    <row r="5" spans="1:162" x14ac:dyDescent="0.25">
      <c r="A5" s="35">
        <v>2</v>
      </c>
      <c r="B5" s="35">
        <v>1</v>
      </c>
      <c r="C5" s="35" t="s">
        <v>185</v>
      </c>
      <c r="D5" s="35" t="s">
        <v>206</v>
      </c>
      <c r="E5" s="39">
        <f t="shared" ref="E5:E43" si="5">IF(D5=FALSE,0,1)</f>
        <v>1</v>
      </c>
      <c r="F5" s="35">
        <v>1</v>
      </c>
      <c r="G5" s="35">
        <v>0</v>
      </c>
      <c r="H5" s="41" t="str">
        <f t="shared" ref="H5:H43" si="6">MID(D5,9,2)</f>
        <v>01</v>
      </c>
      <c r="I5" s="41" t="str">
        <f t="shared" ref="I5:I43" si="7">MID(D5,7,2)</f>
        <v>01</v>
      </c>
      <c r="J5" s="41" t="str">
        <f t="shared" ref="J5:J43" si="8">MID(D5,5,2)</f>
        <v>10</v>
      </c>
      <c r="K5" s="43" t="str">
        <f t="shared" si="0"/>
        <v>01-01-10</v>
      </c>
      <c r="L5" s="43">
        <f t="shared" si="1"/>
        <v>40179</v>
      </c>
      <c r="M5" s="44">
        <f t="shared" si="2"/>
        <v>4</v>
      </c>
      <c r="N5" s="39" t="str">
        <f t="shared" si="3"/>
        <v>H</v>
      </c>
      <c r="O5" s="39"/>
      <c r="P5" s="39"/>
      <c r="Q5" s="39" t="str">
        <f t="shared" si="4"/>
        <v>HG</v>
      </c>
      <c r="R5" s="35">
        <v>0</v>
      </c>
      <c r="S5" s="35">
        <v>1</v>
      </c>
      <c r="T5" s="35">
        <v>1</v>
      </c>
      <c r="U5" s="35">
        <v>0</v>
      </c>
      <c r="V5" s="35">
        <v>0</v>
      </c>
      <c r="W5" s="35">
        <v>1</v>
      </c>
      <c r="X5" s="35">
        <v>0</v>
      </c>
      <c r="Y5" s="35">
        <v>1</v>
      </c>
      <c r="Z5" s="35">
        <v>0</v>
      </c>
      <c r="AA5" s="35">
        <v>0</v>
      </c>
      <c r="AB5" s="35">
        <f t="shared" ref="AB5:AB43" si="9">X5+Y5+Z5+AA5</f>
        <v>1</v>
      </c>
      <c r="AC5" s="35">
        <v>0</v>
      </c>
      <c r="AD5" s="35">
        <v>1</v>
      </c>
      <c r="AE5" s="35">
        <v>0</v>
      </c>
      <c r="AF5" s="35">
        <v>1</v>
      </c>
      <c r="AG5" s="35">
        <v>0</v>
      </c>
      <c r="AH5" s="35">
        <v>0</v>
      </c>
      <c r="AI5" s="35">
        <v>0</v>
      </c>
      <c r="AJ5" s="35">
        <v>0</v>
      </c>
      <c r="AK5" s="35">
        <v>0</v>
      </c>
      <c r="AL5" s="35">
        <v>0</v>
      </c>
      <c r="AM5" s="35">
        <v>1</v>
      </c>
      <c r="AN5" s="35">
        <v>0</v>
      </c>
      <c r="AO5" s="35">
        <v>0</v>
      </c>
      <c r="AP5" s="35">
        <v>0</v>
      </c>
      <c r="AQ5" s="35">
        <v>0</v>
      </c>
      <c r="AR5" s="35">
        <v>0</v>
      </c>
      <c r="AS5" s="35">
        <v>0</v>
      </c>
      <c r="AT5" s="35">
        <v>0</v>
      </c>
      <c r="AU5" s="35">
        <f t="shared" ref="AU5:AU43" si="10">AO5+AP5+AQ5+AR5+AS5+AT5</f>
        <v>0</v>
      </c>
      <c r="AV5" s="35">
        <v>0</v>
      </c>
      <c r="AW5" s="35">
        <v>1</v>
      </c>
      <c r="AX5" s="35">
        <v>0</v>
      </c>
      <c r="AY5" s="35">
        <v>0</v>
      </c>
      <c r="AZ5" s="35">
        <v>0</v>
      </c>
      <c r="BA5" s="35">
        <v>0</v>
      </c>
      <c r="BB5" s="35">
        <v>0</v>
      </c>
      <c r="BC5" s="35">
        <v>0</v>
      </c>
      <c r="BD5" s="35">
        <v>0</v>
      </c>
      <c r="BE5" s="35">
        <v>1</v>
      </c>
      <c r="BF5" s="35">
        <v>0</v>
      </c>
      <c r="BG5" s="35">
        <v>0</v>
      </c>
      <c r="BH5" s="35">
        <v>0</v>
      </c>
      <c r="BI5" s="35">
        <v>1</v>
      </c>
      <c r="BJ5" s="35">
        <v>0</v>
      </c>
      <c r="BK5" s="35">
        <v>1</v>
      </c>
      <c r="BL5" s="35">
        <v>0</v>
      </c>
      <c r="BM5" s="35">
        <v>1</v>
      </c>
      <c r="BN5" s="35">
        <v>0</v>
      </c>
      <c r="BO5" s="35">
        <v>1</v>
      </c>
      <c r="BP5" s="35">
        <v>0</v>
      </c>
      <c r="BQ5" s="35">
        <v>1</v>
      </c>
      <c r="BR5" s="35">
        <v>0</v>
      </c>
      <c r="BS5" s="35">
        <v>1</v>
      </c>
      <c r="BT5" s="35">
        <v>0</v>
      </c>
      <c r="BU5" s="35">
        <v>0</v>
      </c>
      <c r="BV5" s="35">
        <v>0</v>
      </c>
      <c r="BW5" s="35">
        <v>30</v>
      </c>
      <c r="BX5" s="35">
        <v>12</v>
      </c>
      <c r="BY5" s="35">
        <v>0</v>
      </c>
      <c r="CA5" s="35">
        <v>0</v>
      </c>
      <c r="CB5" s="35">
        <v>0</v>
      </c>
      <c r="CC5" s="35">
        <v>3</v>
      </c>
      <c r="CD5" s="35" t="s">
        <v>162</v>
      </c>
      <c r="CE5" s="39">
        <f t="shared" ref="CE5:CE43" si="11">IF(CD5=FALSE,0,1)</f>
        <v>1</v>
      </c>
      <c r="CF5" s="41" t="str">
        <f t="shared" ref="CF5:CF43" si="12">MID(CD5,9,2)</f>
        <v>23</v>
      </c>
      <c r="CG5" s="41" t="str">
        <f t="shared" ref="CG5:CG43" si="13">MID(CD5,7,2)</f>
        <v>07</v>
      </c>
      <c r="CH5" s="42">
        <v>2007</v>
      </c>
      <c r="CI5" s="43" t="str">
        <f t="shared" ref="CI5:CI43" si="14">CONCATENATE(CF5,"-",CG5,-CH5)</f>
        <v>23-07-2007</v>
      </c>
      <c r="CJ5" s="43">
        <f t="shared" ref="CJ5:CJ43" si="15">DATEVALUE(CI5)</f>
        <v>39286</v>
      </c>
      <c r="CK5" s="44">
        <f t="shared" ref="CK5:CK43" ca="1" si="16">TRUNC((DAYS360(CJ5,$CJ$3,FALSE))/365,0)</f>
        <v>16</v>
      </c>
      <c r="CL5" s="35">
        <v>0</v>
      </c>
      <c r="CM5" s="35">
        <v>0</v>
      </c>
      <c r="CN5" s="35">
        <v>0</v>
      </c>
      <c r="CO5" s="35">
        <v>0</v>
      </c>
      <c r="CP5" s="35">
        <v>0</v>
      </c>
      <c r="CQ5" s="35">
        <v>0</v>
      </c>
      <c r="CR5" s="35">
        <v>0</v>
      </c>
      <c r="CS5" s="35">
        <v>0</v>
      </c>
      <c r="CT5" s="35">
        <v>0</v>
      </c>
      <c r="CU5" s="35">
        <v>0</v>
      </c>
      <c r="CV5" s="35">
        <v>0</v>
      </c>
      <c r="CW5" s="35">
        <v>0</v>
      </c>
      <c r="CX5" s="35">
        <v>0</v>
      </c>
      <c r="CY5" s="35">
        <v>0</v>
      </c>
      <c r="CZ5" s="35">
        <v>0</v>
      </c>
      <c r="DA5" s="35">
        <v>0</v>
      </c>
      <c r="DB5" s="35">
        <v>0</v>
      </c>
      <c r="DC5" s="35">
        <v>0</v>
      </c>
      <c r="DD5" s="35">
        <v>0</v>
      </c>
      <c r="DE5" s="35" t="s">
        <v>162</v>
      </c>
      <c r="DF5" s="39">
        <f t="shared" ref="DF5:DF43" si="17">IF(DE5=FALSE,0,1)</f>
        <v>1</v>
      </c>
      <c r="DG5" s="41" t="str">
        <f t="shared" ref="DG5:DG43" si="18">MID(DE5,9,2)</f>
        <v>23</v>
      </c>
      <c r="DH5" s="41" t="str">
        <f t="shared" ref="DH5:DH43" si="19">MID(DE5,7,2)</f>
        <v>07</v>
      </c>
      <c r="DI5" s="42">
        <v>2007</v>
      </c>
      <c r="DJ5" s="43" t="str">
        <f t="shared" ref="DJ5:DJ43" si="20">CONCATENATE(DG5,"-",DH5,-DI5)</f>
        <v>23-07-2007</v>
      </c>
      <c r="DK5" s="43">
        <f t="shared" ref="DK5:DK43" si="21">DATEVALUE(DJ5)</f>
        <v>39286</v>
      </c>
      <c r="DL5" s="44">
        <f t="shared" ref="DL5:DL43" ca="1" si="22">TRUNC((DAYS360(DK5,$CJ$3,FALSE))/365,0)</f>
        <v>16</v>
      </c>
      <c r="DM5" s="35">
        <v>0</v>
      </c>
      <c r="DN5" s="35">
        <v>0</v>
      </c>
      <c r="DO5" s="35">
        <v>0</v>
      </c>
      <c r="DP5" s="35">
        <v>0</v>
      </c>
      <c r="DQ5" s="35">
        <v>0</v>
      </c>
      <c r="DR5" s="35">
        <v>0</v>
      </c>
      <c r="DS5" s="35">
        <v>0</v>
      </c>
      <c r="DT5" s="35">
        <v>0</v>
      </c>
      <c r="DU5" s="35">
        <v>0</v>
      </c>
      <c r="DV5" s="35">
        <v>0</v>
      </c>
      <c r="DW5" s="35">
        <v>0</v>
      </c>
      <c r="DX5" s="35">
        <v>0</v>
      </c>
      <c r="DY5" s="35">
        <v>0</v>
      </c>
      <c r="DZ5" s="35">
        <v>0</v>
      </c>
      <c r="EA5" s="35">
        <v>0</v>
      </c>
      <c r="EB5" s="35">
        <v>0</v>
      </c>
      <c r="EC5" s="35">
        <v>0</v>
      </c>
      <c r="ED5" s="35">
        <v>0</v>
      </c>
      <c r="EE5" s="35">
        <v>0</v>
      </c>
      <c r="EF5" s="35" t="s">
        <v>162</v>
      </c>
      <c r="EG5" s="39">
        <f t="shared" ref="EG5:EG43" si="23">IF(EF5=FALSE,0,1)</f>
        <v>1</v>
      </c>
      <c r="EH5" s="41" t="str">
        <f t="shared" ref="EH5:EH43" si="24">MID(EF5,9,2)</f>
        <v>23</v>
      </c>
      <c r="EI5" s="41" t="str">
        <f t="shared" ref="EI5:EI43" si="25">MID(EF5,7,2)</f>
        <v>07</v>
      </c>
      <c r="EJ5" s="42">
        <v>2007</v>
      </c>
      <c r="EK5" s="43" t="str">
        <f t="shared" ref="EK5:EK43" si="26">CONCATENATE(EH5,"-",EI5,-EJ5)</f>
        <v>23-07-2007</v>
      </c>
      <c r="EL5" s="43">
        <f t="shared" ref="EL5:EL43" si="27">DATEVALUE(EK5)</f>
        <v>39286</v>
      </c>
      <c r="EM5" s="44">
        <f t="shared" ref="EM5:EM43" ca="1" si="28">TRUNC((DAYS360(EL5,$CJ$3,FALSE))/365,0)</f>
        <v>16</v>
      </c>
      <c r="EN5" s="35">
        <v>0</v>
      </c>
      <c r="EO5" s="35">
        <v>0</v>
      </c>
      <c r="EP5" s="35">
        <v>0</v>
      </c>
      <c r="EQ5" s="35">
        <v>0</v>
      </c>
      <c r="ER5" s="35">
        <v>0</v>
      </c>
      <c r="ES5" s="35">
        <v>0</v>
      </c>
      <c r="ET5" s="35">
        <v>0</v>
      </c>
      <c r="EU5" s="35">
        <v>0</v>
      </c>
      <c r="EV5" s="35">
        <v>0</v>
      </c>
      <c r="EW5" s="35">
        <v>0</v>
      </c>
      <c r="EX5" s="35">
        <v>0</v>
      </c>
      <c r="EY5" s="35">
        <v>0</v>
      </c>
      <c r="EZ5" s="35">
        <v>0</v>
      </c>
      <c r="FA5" s="35">
        <v>0</v>
      </c>
      <c r="FB5" s="35">
        <v>0</v>
      </c>
      <c r="FC5" s="35">
        <v>0</v>
      </c>
      <c r="FD5" s="35">
        <v>0</v>
      </c>
      <c r="FE5" s="35">
        <v>0</v>
      </c>
      <c r="FF5" s="35">
        <v>0</v>
      </c>
    </row>
    <row r="6" spans="1:162" x14ac:dyDescent="0.25">
      <c r="A6" s="35">
        <v>3</v>
      </c>
      <c r="B6" s="35">
        <v>1</v>
      </c>
      <c r="C6" s="35" t="s">
        <v>185</v>
      </c>
      <c r="D6" s="35" t="s">
        <v>208</v>
      </c>
      <c r="E6" s="39">
        <f t="shared" si="5"/>
        <v>1</v>
      </c>
      <c r="F6" s="35">
        <v>0</v>
      </c>
      <c r="G6" s="35">
        <v>1</v>
      </c>
      <c r="H6" s="41" t="str">
        <f t="shared" si="6"/>
        <v>23</v>
      </c>
      <c r="I6" s="41" t="str">
        <f t="shared" si="7"/>
        <v>07</v>
      </c>
      <c r="J6" s="41" t="str">
        <f t="shared" si="8"/>
        <v>07</v>
      </c>
      <c r="K6" s="43" t="str">
        <f t="shared" si="0"/>
        <v>23-07-7</v>
      </c>
      <c r="L6" s="43">
        <f t="shared" si="1"/>
        <v>39286</v>
      </c>
      <c r="M6" s="44">
        <f t="shared" si="2"/>
        <v>7</v>
      </c>
      <c r="N6" s="39" t="str">
        <f t="shared" si="3"/>
        <v>H</v>
      </c>
      <c r="O6" s="39"/>
      <c r="P6" s="39"/>
      <c r="Q6" s="39" t="str">
        <f t="shared" si="4"/>
        <v>HG</v>
      </c>
      <c r="R6" s="35">
        <v>0</v>
      </c>
      <c r="S6" s="35">
        <v>1</v>
      </c>
      <c r="T6" s="35">
        <v>1</v>
      </c>
      <c r="U6" s="35">
        <v>0</v>
      </c>
      <c r="V6" s="35">
        <v>0</v>
      </c>
      <c r="W6" s="35">
        <v>1</v>
      </c>
      <c r="X6" s="35">
        <v>0</v>
      </c>
      <c r="Y6" s="35">
        <v>1</v>
      </c>
      <c r="Z6" s="35">
        <v>0</v>
      </c>
      <c r="AA6" s="35">
        <v>0</v>
      </c>
      <c r="AB6" s="35">
        <f t="shared" si="9"/>
        <v>1</v>
      </c>
      <c r="AC6" s="35">
        <v>0</v>
      </c>
      <c r="AD6" s="35">
        <v>1</v>
      </c>
      <c r="AE6" s="35">
        <v>0</v>
      </c>
      <c r="AF6" s="35">
        <v>1</v>
      </c>
      <c r="AG6" s="35">
        <v>0</v>
      </c>
      <c r="AH6" s="35">
        <v>0</v>
      </c>
      <c r="AI6" s="35">
        <v>0</v>
      </c>
      <c r="AJ6" s="35">
        <v>0</v>
      </c>
      <c r="AK6" s="35">
        <v>0</v>
      </c>
      <c r="AL6" s="35">
        <v>0</v>
      </c>
      <c r="AM6" s="35">
        <v>1</v>
      </c>
      <c r="AN6" s="35">
        <v>0</v>
      </c>
      <c r="AO6" s="35">
        <v>0</v>
      </c>
      <c r="AP6" s="35">
        <v>0</v>
      </c>
      <c r="AQ6" s="35">
        <v>0</v>
      </c>
      <c r="AR6" s="35">
        <v>0</v>
      </c>
      <c r="AS6" s="35">
        <v>0</v>
      </c>
      <c r="AT6" s="35">
        <v>0</v>
      </c>
      <c r="AU6" s="35">
        <f t="shared" si="10"/>
        <v>0</v>
      </c>
      <c r="AV6" s="35">
        <v>0</v>
      </c>
      <c r="AW6" s="35">
        <v>1</v>
      </c>
      <c r="AX6" s="35">
        <v>0</v>
      </c>
      <c r="AY6" s="35">
        <v>0</v>
      </c>
      <c r="AZ6" s="35">
        <v>0</v>
      </c>
      <c r="BA6" s="35">
        <v>0</v>
      </c>
      <c r="BB6" s="35">
        <v>0</v>
      </c>
      <c r="BC6" s="35">
        <v>0</v>
      </c>
      <c r="BD6" s="35">
        <v>0</v>
      </c>
      <c r="BE6" s="35">
        <v>1</v>
      </c>
      <c r="BF6" s="35">
        <v>0</v>
      </c>
      <c r="BG6" s="35">
        <v>0</v>
      </c>
      <c r="BH6" s="35">
        <v>0</v>
      </c>
      <c r="BI6" s="35">
        <v>1</v>
      </c>
      <c r="BJ6" s="35">
        <v>0</v>
      </c>
      <c r="BK6" s="35">
        <v>1</v>
      </c>
      <c r="BL6" s="35">
        <v>0</v>
      </c>
      <c r="BM6" s="35">
        <v>1</v>
      </c>
      <c r="BN6" s="35">
        <v>0</v>
      </c>
      <c r="BO6" s="35">
        <v>1</v>
      </c>
      <c r="BP6" s="35">
        <v>0</v>
      </c>
      <c r="BQ6" s="35">
        <v>1</v>
      </c>
      <c r="BR6" s="35">
        <v>0</v>
      </c>
      <c r="BS6" s="35">
        <v>1</v>
      </c>
      <c r="BT6" s="35">
        <v>0</v>
      </c>
      <c r="BU6" s="35">
        <v>0</v>
      </c>
      <c r="BV6" s="35">
        <v>0</v>
      </c>
      <c r="BW6" s="35">
        <v>15</v>
      </c>
      <c r="BX6" s="35">
        <v>13</v>
      </c>
      <c r="BY6" s="35">
        <v>0</v>
      </c>
      <c r="CA6" s="35">
        <v>0</v>
      </c>
      <c r="CB6" s="35">
        <v>0</v>
      </c>
      <c r="CC6" s="35">
        <v>3</v>
      </c>
      <c r="CD6" s="35" t="s">
        <v>162</v>
      </c>
      <c r="CE6" s="39">
        <f t="shared" si="11"/>
        <v>1</v>
      </c>
      <c r="CF6" s="41" t="str">
        <f t="shared" si="12"/>
        <v>23</v>
      </c>
      <c r="CG6" s="41" t="str">
        <f t="shared" si="13"/>
        <v>07</v>
      </c>
      <c r="CH6" s="42">
        <v>2007</v>
      </c>
      <c r="CI6" s="43" t="str">
        <f t="shared" si="14"/>
        <v>23-07-2007</v>
      </c>
      <c r="CJ6" s="43">
        <f t="shared" si="15"/>
        <v>39286</v>
      </c>
      <c r="CK6" s="44">
        <f t="shared" ca="1" si="16"/>
        <v>16</v>
      </c>
      <c r="CL6" s="35">
        <v>0</v>
      </c>
      <c r="CM6" s="35">
        <v>0</v>
      </c>
      <c r="CN6" s="35">
        <v>0</v>
      </c>
      <c r="CO6" s="35">
        <v>0</v>
      </c>
      <c r="CP6" s="35">
        <v>0</v>
      </c>
      <c r="CQ6" s="35">
        <v>0</v>
      </c>
      <c r="CR6" s="35">
        <v>0</v>
      </c>
      <c r="CS6" s="35">
        <v>0</v>
      </c>
      <c r="CT6" s="35">
        <v>0</v>
      </c>
      <c r="CU6" s="35">
        <v>0</v>
      </c>
      <c r="CV6" s="35">
        <v>0</v>
      </c>
      <c r="CW6" s="35">
        <v>0</v>
      </c>
      <c r="CX6" s="35">
        <v>0</v>
      </c>
      <c r="CY6" s="35">
        <v>0</v>
      </c>
      <c r="CZ6" s="35">
        <v>0</v>
      </c>
      <c r="DA6" s="35">
        <v>0</v>
      </c>
      <c r="DB6" s="35">
        <v>0</v>
      </c>
      <c r="DC6" s="35">
        <v>0</v>
      </c>
      <c r="DD6" s="35">
        <v>0</v>
      </c>
      <c r="DE6" s="35" t="s">
        <v>162</v>
      </c>
      <c r="DF6" s="39">
        <f t="shared" si="17"/>
        <v>1</v>
      </c>
      <c r="DG6" s="41" t="str">
        <f t="shared" si="18"/>
        <v>23</v>
      </c>
      <c r="DH6" s="41" t="str">
        <f t="shared" si="19"/>
        <v>07</v>
      </c>
      <c r="DI6" s="42">
        <v>2007</v>
      </c>
      <c r="DJ6" s="43" t="str">
        <f t="shared" si="20"/>
        <v>23-07-2007</v>
      </c>
      <c r="DK6" s="43">
        <f t="shared" si="21"/>
        <v>39286</v>
      </c>
      <c r="DL6" s="44">
        <f t="shared" ca="1" si="22"/>
        <v>16</v>
      </c>
      <c r="DM6" s="35">
        <v>0</v>
      </c>
      <c r="DN6" s="35">
        <v>0</v>
      </c>
      <c r="DO6" s="35">
        <v>0</v>
      </c>
      <c r="DP6" s="35">
        <v>0</v>
      </c>
      <c r="DQ6" s="35">
        <v>0</v>
      </c>
      <c r="DR6" s="35">
        <v>0</v>
      </c>
      <c r="DS6" s="35">
        <v>0</v>
      </c>
      <c r="DT6" s="35">
        <v>0</v>
      </c>
      <c r="DU6" s="35">
        <v>0</v>
      </c>
      <c r="DV6" s="35">
        <v>0</v>
      </c>
      <c r="DW6" s="35">
        <v>0</v>
      </c>
      <c r="DX6" s="35">
        <v>0</v>
      </c>
      <c r="DY6" s="35">
        <v>0</v>
      </c>
      <c r="DZ6" s="35">
        <v>0</v>
      </c>
      <c r="EA6" s="35">
        <v>0</v>
      </c>
      <c r="EB6" s="35">
        <v>0</v>
      </c>
      <c r="EC6" s="35">
        <v>0</v>
      </c>
      <c r="ED6" s="35">
        <v>0</v>
      </c>
      <c r="EE6" s="35">
        <v>0</v>
      </c>
      <c r="EF6" s="35" t="s">
        <v>162</v>
      </c>
      <c r="EG6" s="39">
        <f t="shared" si="23"/>
        <v>1</v>
      </c>
      <c r="EH6" s="41" t="str">
        <f t="shared" si="24"/>
        <v>23</v>
      </c>
      <c r="EI6" s="41" t="str">
        <f t="shared" si="25"/>
        <v>07</v>
      </c>
      <c r="EJ6" s="42">
        <v>2007</v>
      </c>
      <c r="EK6" s="43" t="str">
        <f t="shared" si="26"/>
        <v>23-07-2007</v>
      </c>
      <c r="EL6" s="43">
        <f t="shared" si="27"/>
        <v>39286</v>
      </c>
      <c r="EM6" s="44">
        <f t="shared" ca="1" si="28"/>
        <v>16</v>
      </c>
      <c r="EN6" s="35">
        <v>0</v>
      </c>
      <c r="EO6" s="35">
        <v>0</v>
      </c>
      <c r="EP6" s="35">
        <v>0</v>
      </c>
      <c r="EQ6" s="35">
        <v>0</v>
      </c>
      <c r="ER6" s="35">
        <v>0</v>
      </c>
      <c r="ES6" s="35">
        <v>0</v>
      </c>
      <c r="ET6" s="35">
        <v>0</v>
      </c>
      <c r="EU6" s="35">
        <v>0</v>
      </c>
      <c r="EV6" s="35">
        <v>0</v>
      </c>
      <c r="EW6" s="35">
        <v>0</v>
      </c>
      <c r="EX6" s="35">
        <v>0</v>
      </c>
      <c r="EY6" s="35">
        <v>0</v>
      </c>
      <c r="EZ6" s="35">
        <v>0</v>
      </c>
      <c r="FA6" s="35">
        <v>0</v>
      </c>
      <c r="FB6" s="35">
        <v>0</v>
      </c>
      <c r="FC6" s="35">
        <v>0</v>
      </c>
      <c r="FD6" s="35">
        <v>0</v>
      </c>
      <c r="FE6" s="35">
        <v>0</v>
      </c>
      <c r="FF6" s="35">
        <v>0</v>
      </c>
    </row>
    <row r="7" spans="1:162" x14ac:dyDescent="0.25">
      <c r="A7" s="35">
        <v>4</v>
      </c>
      <c r="B7" s="35">
        <v>1</v>
      </c>
      <c r="C7" s="35" t="s">
        <v>185</v>
      </c>
      <c r="D7" s="35" t="s">
        <v>208</v>
      </c>
      <c r="E7" s="39">
        <f t="shared" si="5"/>
        <v>1</v>
      </c>
      <c r="F7" s="35">
        <v>0</v>
      </c>
      <c r="G7" s="35">
        <v>1</v>
      </c>
      <c r="H7" s="41" t="str">
        <f t="shared" si="6"/>
        <v>23</v>
      </c>
      <c r="I7" s="41" t="str">
        <f t="shared" si="7"/>
        <v>07</v>
      </c>
      <c r="J7" s="41" t="str">
        <f t="shared" si="8"/>
        <v>07</v>
      </c>
      <c r="K7" s="43" t="str">
        <f t="shared" si="0"/>
        <v>23-07-7</v>
      </c>
      <c r="L7" s="43">
        <f t="shared" si="1"/>
        <v>39286</v>
      </c>
      <c r="M7" s="44">
        <f t="shared" si="2"/>
        <v>7</v>
      </c>
      <c r="N7" s="39" t="str">
        <f t="shared" si="3"/>
        <v>H</v>
      </c>
      <c r="O7" s="39"/>
      <c r="P7" s="39"/>
      <c r="Q7" s="39" t="str">
        <f t="shared" si="4"/>
        <v>HG</v>
      </c>
      <c r="R7" s="35">
        <v>0</v>
      </c>
      <c r="S7" s="35">
        <v>1</v>
      </c>
      <c r="T7" s="35">
        <v>1</v>
      </c>
      <c r="U7" s="35">
        <v>0</v>
      </c>
      <c r="V7" s="35">
        <v>0</v>
      </c>
      <c r="W7" s="35">
        <v>1</v>
      </c>
      <c r="X7" s="35">
        <v>0</v>
      </c>
      <c r="Y7" s="35">
        <v>1</v>
      </c>
      <c r="Z7" s="35">
        <v>0</v>
      </c>
      <c r="AA7" s="35">
        <v>0</v>
      </c>
      <c r="AB7" s="35">
        <f t="shared" si="9"/>
        <v>1</v>
      </c>
      <c r="AC7" s="35">
        <v>0</v>
      </c>
      <c r="AD7" s="35">
        <v>1</v>
      </c>
      <c r="AE7" s="35">
        <v>0</v>
      </c>
      <c r="AF7" s="35">
        <v>1</v>
      </c>
      <c r="AG7" s="35">
        <v>0</v>
      </c>
      <c r="AH7" s="35">
        <v>0</v>
      </c>
      <c r="AI7" s="35">
        <v>0</v>
      </c>
      <c r="AJ7" s="35">
        <v>0</v>
      </c>
      <c r="AK7" s="35">
        <v>0</v>
      </c>
      <c r="AL7" s="35">
        <v>0</v>
      </c>
      <c r="AM7" s="35">
        <v>1</v>
      </c>
      <c r="AN7" s="35">
        <v>0</v>
      </c>
      <c r="AO7" s="35">
        <v>0</v>
      </c>
      <c r="AP7" s="35">
        <v>0</v>
      </c>
      <c r="AQ7" s="35">
        <v>0</v>
      </c>
      <c r="AR7" s="35">
        <v>0</v>
      </c>
      <c r="AS7" s="35">
        <v>0</v>
      </c>
      <c r="AT7" s="35">
        <v>0</v>
      </c>
      <c r="AU7" s="35">
        <f t="shared" si="10"/>
        <v>0</v>
      </c>
      <c r="AV7" s="35">
        <v>0</v>
      </c>
      <c r="AW7" s="35">
        <v>1</v>
      </c>
      <c r="AX7" s="35">
        <v>0</v>
      </c>
      <c r="AY7" s="35">
        <v>0</v>
      </c>
      <c r="AZ7" s="35">
        <v>0</v>
      </c>
      <c r="BA7" s="35">
        <v>0</v>
      </c>
      <c r="BB7" s="35">
        <v>0</v>
      </c>
      <c r="BC7" s="35">
        <v>0</v>
      </c>
      <c r="BD7" s="35">
        <v>0</v>
      </c>
      <c r="BE7" s="35">
        <v>1</v>
      </c>
      <c r="BF7" s="35">
        <v>0</v>
      </c>
      <c r="BG7" s="35">
        <v>0</v>
      </c>
      <c r="BH7" s="35">
        <v>0</v>
      </c>
      <c r="BI7" s="35">
        <v>1</v>
      </c>
      <c r="BJ7" s="35">
        <v>0</v>
      </c>
      <c r="BK7" s="35">
        <v>1</v>
      </c>
      <c r="BL7" s="35">
        <v>0</v>
      </c>
      <c r="BM7" s="35">
        <v>1</v>
      </c>
      <c r="BN7" s="35">
        <v>0</v>
      </c>
      <c r="BO7" s="35">
        <v>1</v>
      </c>
      <c r="BP7" s="35">
        <v>0</v>
      </c>
      <c r="BQ7" s="35">
        <v>1</v>
      </c>
      <c r="BR7" s="35">
        <v>0</v>
      </c>
      <c r="BS7" s="35">
        <v>1</v>
      </c>
      <c r="BT7" s="35">
        <v>0</v>
      </c>
      <c r="BU7" s="35">
        <v>1</v>
      </c>
      <c r="BV7" s="35">
        <v>0</v>
      </c>
      <c r="BW7" s="35">
        <v>40</v>
      </c>
      <c r="BX7" s="35">
        <v>12</v>
      </c>
      <c r="BY7" s="35">
        <v>0</v>
      </c>
      <c r="CA7" s="35">
        <v>0</v>
      </c>
      <c r="CB7" s="35">
        <v>0</v>
      </c>
      <c r="CC7" s="35">
        <v>3</v>
      </c>
      <c r="CD7" s="35" t="s">
        <v>162</v>
      </c>
      <c r="CE7" s="39">
        <f t="shared" si="11"/>
        <v>1</v>
      </c>
      <c r="CF7" s="41" t="str">
        <f t="shared" si="12"/>
        <v>23</v>
      </c>
      <c r="CG7" s="41" t="str">
        <f t="shared" si="13"/>
        <v>07</v>
      </c>
      <c r="CH7" s="42">
        <v>2007</v>
      </c>
      <c r="CI7" s="43" t="str">
        <f t="shared" si="14"/>
        <v>23-07-2007</v>
      </c>
      <c r="CJ7" s="43">
        <f t="shared" si="15"/>
        <v>39286</v>
      </c>
      <c r="CK7" s="44">
        <f t="shared" ca="1" si="16"/>
        <v>16</v>
      </c>
      <c r="CL7" s="35">
        <v>0</v>
      </c>
      <c r="CM7" s="35">
        <v>0</v>
      </c>
      <c r="CN7" s="35">
        <v>0</v>
      </c>
      <c r="CO7" s="35">
        <v>0</v>
      </c>
      <c r="CP7" s="35">
        <v>0</v>
      </c>
      <c r="CQ7" s="35">
        <v>0</v>
      </c>
      <c r="CR7" s="35">
        <v>0</v>
      </c>
      <c r="CS7" s="35">
        <v>0</v>
      </c>
      <c r="CT7" s="35">
        <v>0</v>
      </c>
      <c r="CU7" s="35">
        <v>0</v>
      </c>
      <c r="CV7" s="35">
        <v>0</v>
      </c>
      <c r="CW7" s="35">
        <v>0</v>
      </c>
      <c r="CX7" s="35">
        <v>0</v>
      </c>
      <c r="CY7" s="35">
        <v>0</v>
      </c>
      <c r="CZ7" s="35">
        <v>0</v>
      </c>
      <c r="DA7" s="35">
        <v>0</v>
      </c>
      <c r="DB7" s="35">
        <v>0</v>
      </c>
      <c r="DC7" s="35">
        <v>0</v>
      </c>
      <c r="DD7" s="35">
        <v>0</v>
      </c>
      <c r="DE7" s="35" t="s">
        <v>162</v>
      </c>
      <c r="DF7" s="39">
        <f t="shared" si="17"/>
        <v>1</v>
      </c>
      <c r="DG7" s="41" t="str">
        <f t="shared" si="18"/>
        <v>23</v>
      </c>
      <c r="DH7" s="41" t="str">
        <f t="shared" si="19"/>
        <v>07</v>
      </c>
      <c r="DI7" s="42">
        <v>2007</v>
      </c>
      <c r="DJ7" s="43" t="str">
        <f t="shared" si="20"/>
        <v>23-07-2007</v>
      </c>
      <c r="DK7" s="43">
        <f t="shared" si="21"/>
        <v>39286</v>
      </c>
      <c r="DL7" s="44">
        <f t="shared" ca="1" si="22"/>
        <v>16</v>
      </c>
      <c r="DM7" s="35">
        <v>0</v>
      </c>
      <c r="DN7" s="35">
        <v>0</v>
      </c>
      <c r="DO7" s="35">
        <v>0</v>
      </c>
      <c r="DP7" s="35">
        <v>0</v>
      </c>
      <c r="DQ7" s="35">
        <v>0</v>
      </c>
      <c r="DR7" s="35">
        <v>0</v>
      </c>
      <c r="DS7" s="35">
        <v>0</v>
      </c>
      <c r="DT7" s="35">
        <v>0</v>
      </c>
      <c r="DU7" s="35">
        <v>0</v>
      </c>
      <c r="DV7" s="35">
        <v>0</v>
      </c>
      <c r="DW7" s="35">
        <v>0</v>
      </c>
      <c r="DX7" s="35">
        <v>0</v>
      </c>
      <c r="DY7" s="35">
        <v>0</v>
      </c>
      <c r="DZ7" s="35">
        <v>0</v>
      </c>
      <c r="EA7" s="35">
        <v>0</v>
      </c>
      <c r="EB7" s="35">
        <v>0</v>
      </c>
      <c r="EC7" s="35">
        <v>0</v>
      </c>
      <c r="ED7" s="35">
        <v>0</v>
      </c>
      <c r="EE7" s="35">
        <v>0</v>
      </c>
      <c r="EF7" s="35" t="s">
        <v>162</v>
      </c>
      <c r="EG7" s="39">
        <f t="shared" si="23"/>
        <v>1</v>
      </c>
      <c r="EH7" s="41" t="str">
        <f t="shared" si="24"/>
        <v>23</v>
      </c>
      <c r="EI7" s="41" t="str">
        <f t="shared" si="25"/>
        <v>07</v>
      </c>
      <c r="EJ7" s="42">
        <v>2007</v>
      </c>
      <c r="EK7" s="43" t="str">
        <f t="shared" si="26"/>
        <v>23-07-2007</v>
      </c>
      <c r="EL7" s="43">
        <f t="shared" si="27"/>
        <v>39286</v>
      </c>
      <c r="EM7" s="44">
        <f t="shared" ca="1" si="28"/>
        <v>16</v>
      </c>
      <c r="EN7" s="35">
        <v>0</v>
      </c>
      <c r="EO7" s="35">
        <v>0</v>
      </c>
      <c r="EP7" s="35">
        <v>0</v>
      </c>
      <c r="EQ7" s="35">
        <v>0</v>
      </c>
      <c r="ER7" s="35">
        <v>0</v>
      </c>
      <c r="ES7" s="35">
        <v>0</v>
      </c>
      <c r="ET7" s="35">
        <v>0</v>
      </c>
      <c r="EU7" s="35">
        <v>0</v>
      </c>
      <c r="EV7" s="35">
        <v>0</v>
      </c>
      <c r="EW7" s="35">
        <v>0</v>
      </c>
      <c r="EX7" s="35">
        <v>0</v>
      </c>
      <c r="EY7" s="35">
        <v>0</v>
      </c>
      <c r="EZ7" s="35">
        <v>0</v>
      </c>
      <c r="FA7" s="35">
        <v>0</v>
      </c>
      <c r="FB7" s="35">
        <v>0</v>
      </c>
      <c r="FC7" s="35">
        <v>0</v>
      </c>
      <c r="FD7" s="35">
        <v>0</v>
      </c>
      <c r="FE7" s="35">
        <v>0</v>
      </c>
      <c r="FF7" s="35">
        <v>0</v>
      </c>
    </row>
    <row r="8" spans="1:162" x14ac:dyDescent="0.25">
      <c r="A8" s="35">
        <v>5</v>
      </c>
      <c r="B8" s="35">
        <v>1</v>
      </c>
      <c r="C8" s="35" t="s">
        <v>185</v>
      </c>
      <c r="D8" s="35" t="s">
        <v>208</v>
      </c>
      <c r="E8" s="39">
        <f t="shared" si="5"/>
        <v>1</v>
      </c>
      <c r="F8" s="35">
        <v>0</v>
      </c>
      <c r="G8" s="35">
        <v>1</v>
      </c>
      <c r="H8" s="41" t="str">
        <f t="shared" si="6"/>
        <v>23</v>
      </c>
      <c r="I8" s="41" t="str">
        <f t="shared" si="7"/>
        <v>07</v>
      </c>
      <c r="J8" s="41" t="str">
        <f t="shared" si="8"/>
        <v>07</v>
      </c>
      <c r="K8" s="43" t="str">
        <f t="shared" si="0"/>
        <v>23-07-7</v>
      </c>
      <c r="L8" s="43">
        <f t="shared" si="1"/>
        <v>39286</v>
      </c>
      <c r="M8" s="44">
        <f t="shared" si="2"/>
        <v>7</v>
      </c>
      <c r="N8" s="39" t="str">
        <f t="shared" si="3"/>
        <v>H</v>
      </c>
      <c r="O8" s="39"/>
      <c r="P8" s="39"/>
      <c r="Q8" s="39" t="str">
        <f t="shared" si="4"/>
        <v>HG</v>
      </c>
      <c r="R8" s="35">
        <v>0</v>
      </c>
      <c r="S8" s="35">
        <v>1</v>
      </c>
      <c r="T8" s="35">
        <v>1</v>
      </c>
      <c r="U8" s="35">
        <v>0</v>
      </c>
      <c r="V8" s="35">
        <v>0</v>
      </c>
      <c r="W8" s="35">
        <v>1</v>
      </c>
      <c r="X8" s="35">
        <v>0</v>
      </c>
      <c r="Y8" s="35">
        <v>0</v>
      </c>
      <c r="Z8" s="35">
        <v>1</v>
      </c>
      <c r="AA8" s="35">
        <v>0</v>
      </c>
      <c r="AB8" s="35">
        <f t="shared" si="9"/>
        <v>1</v>
      </c>
      <c r="AC8" s="35">
        <v>0</v>
      </c>
      <c r="AD8" s="35">
        <v>1</v>
      </c>
      <c r="AE8" s="35">
        <v>0</v>
      </c>
      <c r="AF8" s="35">
        <v>1</v>
      </c>
      <c r="AG8" s="35">
        <v>0</v>
      </c>
      <c r="AH8" s="35">
        <v>0</v>
      </c>
      <c r="AI8" s="35">
        <v>0</v>
      </c>
      <c r="AJ8" s="35">
        <v>0</v>
      </c>
      <c r="AK8" s="35">
        <v>0</v>
      </c>
      <c r="AL8" s="35">
        <v>0</v>
      </c>
      <c r="AM8" s="35">
        <v>1</v>
      </c>
      <c r="AN8" s="35">
        <v>0</v>
      </c>
      <c r="AO8" s="35">
        <v>0</v>
      </c>
      <c r="AP8" s="35">
        <v>0</v>
      </c>
      <c r="AQ8" s="35">
        <v>0</v>
      </c>
      <c r="AR8" s="35">
        <v>0</v>
      </c>
      <c r="AS8" s="35">
        <v>0</v>
      </c>
      <c r="AT8" s="35">
        <v>0</v>
      </c>
      <c r="AU8" s="35">
        <f t="shared" si="10"/>
        <v>0</v>
      </c>
      <c r="AV8" s="35">
        <v>0</v>
      </c>
      <c r="AW8" s="35">
        <v>1</v>
      </c>
      <c r="AX8" s="35">
        <v>0</v>
      </c>
      <c r="AY8" s="35">
        <v>0</v>
      </c>
      <c r="AZ8" s="35">
        <v>0</v>
      </c>
      <c r="BA8" s="35">
        <v>0</v>
      </c>
      <c r="BB8" s="35">
        <v>0</v>
      </c>
      <c r="BC8" s="35">
        <v>0</v>
      </c>
      <c r="BD8" s="35">
        <v>0</v>
      </c>
      <c r="BE8" s="35">
        <v>1</v>
      </c>
      <c r="BF8" s="35">
        <v>0</v>
      </c>
      <c r="BG8" s="35">
        <v>0</v>
      </c>
      <c r="BH8" s="35">
        <v>0</v>
      </c>
      <c r="BI8" s="35">
        <v>1</v>
      </c>
      <c r="BJ8" s="35">
        <v>0</v>
      </c>
      <c r="BK8" s="35">
        <v>1</v>
      </c>
      <c r="BL8" s="35">
        <v>0</v>
      </c>
      <c r="BM8" s="35">
        <v>1</v>
      </c>
      <c r="BN8" s="35">
        <v>0</v>
      </c>
      <c r="BO8" s="35">
        <v>1</v>
      </c>
      <c r="BP8" s="35">
        <v>0</v>
      </c>
      <c r="BQ8" s="35">
        <v>1</v>
      </c>
      <c r="BR8" s="35">
        <v>0</v>
      </c>
      <c r="BS8" s="35">
        <v>1</v>
      </c>
      <c r="BT8" s="35">
        <v>0</v>
      </c>
      <c r="BU8" s="35">
        <v>0</v>
      </c>
      <c r="BV8" s="35">
        <v>0</v>
      </c>
      <c r="BW8" s="35">
        <v>33</v>
      </c>
      <c r="BX8" s="35">
        <v>12</v>
      </c>
      <c r="BY8" s="35">
        <v>0</v>
      </c>
      <c r="CA8" s="35">
        <v>0</v>
      </c>
      <c r="CB8" s="35">
        <v>0</v>
      </c>
      <c r="CC8" s="35">
        <v>3</v>
      </c>
      <c r="CD8" s="35" t="s">
        <v>162</v>
      </c>
      <c r="CE8" s="39">
        <f t="shared" si="11"/>
        <v>1</v>
      </c>
      <c r="CF8" s="41" t="str">
        <f t="shared" si="12"/>
        <v>23</v>
      </c>
      <c r="CG8" s="41" t="str">
        <f t="shared" si="13"/>
        <v>07</v>
      </c>
      <c r="CH8" s="42">
        <v>2007</v>
      </c>
      <c r="CI8" s="43" t="str">
        <f t="shared" si="14"/>
        <v>23-07-2007</v>
      </c>
      <c r="CJ8" s="43">
        <f t="shared" si="15"/>
        <v>39286</v>
      </c>
      <c r="CK8" s="44">
        <f t="shared" ca="1" si="16"/>
        <v>16</v>
      </c>
      <c r="CL8" s="35">
        <v>0</v>
      </c>
      <c r="CM8" s="35">
        <v>0</v>
      </c>
      <c r="CN8" s="35">
        <v>0</v>
      </c>
      <c r="CO8" s="35">
        <v>0</v>
      </c>
      <c r="CP8" s="35">
        <v>0</v>
      </c>
      <c r="CQ8" s="35">
        <v>0</v>
      </c>
      <c r="CR8" s="35">
        <v>0</v>
      </c>
      <c r="CS8" s="35">
        <v>0</v>
      </c>
      <c r="CT8" s="35">
        <v>0</v>
      </c>
      <c r="CU8" s="35">
        <v>0</v>
      </c>
      <c r="CV8" s="35">
        <v>0</v>
      </c>
      <c r="CW8" s="35">
        <v>0</v>
      </c>
      <c r="CX8" s="35">
        <v>0</v>
      </c>
      <c r="CY8" s="35">
        <v>0</v>
      </c>
      <c r="CZ8" s="35">
        <v>0</v>
      </c>
      <c r="DA8" s="35">
        <v>0</v>
      </c>
      <c r="DB8" s="35">
        <v>0</v>
      </c>
      <c r="DC8" s="35">
        <v>0</v>
      </c>
      <c r="DD8" s="35">
        <v>0</v>
      </c>
      <c r="DE8" s="35" t="s">
        <v>162</v>
      </c>
      <c r="DF8" s="39">
        <f t="shared" si="17"/>
        <v>1</v>
      </c>
      <c r="DG8" s="41" t="str">
        <f t="shared" si="18"/>
        <v>23</v>
      </c>
      <c r="DH8" s="41" t="str">
        <f t="shared" si="19"/>
        <v>07</v>
      </c>
      <c r="DI8" s="42">
        <v>2007</v>
      </c>
      <c r="DJ8" s="43" t="str">
        <f t="shared" si="20"/>
        <v>23-07-2007</v>
      </c>
      <c r="DK8" s="43">
        <f t="shared" si="21"/>
        <v>39286</v>
      </c>
      <c r="DL8" s="44">
        <f t="shared" ca="1" si="22"/>
        <v>16</v>
      </c>
      <c r="DM8" s="35">
        <v>0</v>
      </c>
      <c r="DN8" s="35">
        <v>0</v>
      </c>
      <c r="DO8" s="35">
        <v>0</v>
      </c>
      <c r="DP8" s="35">
        <v>0</v>
      </c>
      <c r="DQ8" s="35">
        <v>0</v>
      </c>
      <c r="DR8" s="35">
        <v>0</v>
      </c>
      <c r="DS8" s="35">
        <v>0</v>
      </c>
      <c r="DT8" s="35">
        <v>0</v>
      </c>
      <c r="DU8" s="35">
        <v>0</v>
      </c>
      <c r="DV8" s="35">
        <v>0</v>
      </c>
      <c r="DW8" s="35">
        <v>0</v>
      </c>
      <c r="DX8" s="35">
        <v>0</v>
      </c>
      <c r="DY8" s="35">
        <v>0</v>
      </c>
      <c r="DZ8" s="35">
        <v>0</v>
      </c>
      <c r="EA8" s="35">
        <v>0</v>
      </c>
      <c r="EB8" s="35">
        <v>0</v>
      </c>
      <c r="EC8" s="35">
        <v>0</v>
      </c>
      <c r="ED8" s="35">
        <v>0</v>
      </c>
      <c r="EE8" s="35">
        <v>0</v>
      </c>
      <c r="EF8" s="35" t="s">
        <v>162</v>
      </c>
      <c r="EG8" s="39">
        <f t="shared" si="23"/>
        <v>1</v>
      </c>
      <c r="EH8" s="41" t="str">
        <f t="shared" si="24"/>
        <v>23</v>
      </c>
      <c r="EI8" s="41" t="str">
        <f t="shared" si="25"/>
        <v>07</v>
      </c>
      <c r="EJ8" s="42">
        <v>2007</v>
      </c>
      <c r="EK8" s="43" t="str">
        <f t="shared" si="26"/>
        <v>23-07-2007</v>
      </c>
      <c r="EL8" s="43">
        <f t="shared" si="27"/>
        <v>39286</v>
      </c>
      <c r="EM8" s="44">
        <f t="shared" ca="1" si="28"/>
        <v>16</v>
      </c>
      <c r="EN8" s="35">
        <v>0</v>
      </c>
      <c r="EO8" s="35">
        <v>0</v>
      </c>
      <c r="EP8" s="35">
        <v>0</v>
      </c>
      <c r="EQ8" s="35">
        <v>0</v>
      </c>
      <c r="ER8" s="35">
        <v>0</v>
      </c>
      <c r="ES8" s="35">
        <v>0</v>
      </c>
      <c r="ET8" s="35">
        <v>0</v>
      </c>
      <c r="EU8" s="35">
        <v>0</v>
      </c>
      <c r="EV8" s="35">
        <v>0</v>
      </c>
      <c r="EW8" s="35">
        <v>0</v>
      </c>
      <c r="EX8" s="35">
        <v>0</v>
      </c>
      <c r="EY8" s="35">
        <v>0</v>
      </c>
      <c r="EZ8" s="35">
        <v>0</v>
      </c>
      <c r="FA8" s="35">
        <v>0</v>
      </c>
      <c r="FB8" s="35">
        <v>0</v>
      </c>
      <c r="FC8" s="35">
        <v>0</v>
      </c>
      <c r="FD8" s="35">
        <v>0</v>
      </c>
      <c r="FE8" s="35">
        <v>0</v>
      </c>
      <c r="FF8" s="35">
        <v>0</v>
      </c>
    </row>
    <row r="9" spans="1:162" x14ac:dyDescent="0.25">
      <c r="A9" s="35">
        <v>6</v>
      </c>
      <c r="B9" s="35">
        <v>1</v>
      </c>
      <c r="C9" s="35" t="s">
        <v>185</v>
      </c>
      <c r="D9" s="35" t="s">
        <v>208</v>
      </c>
      <c r="E9" s="39">
        <f t="shared" si="5"/>
        <v>1</v>
      </c>
      <c r="F9" s="35">
        <v>0</v>
      </c>
      <c r="G9" s="35">
        <v>1</v>
      </c>
      <c r="H9" s="41" t="str">
        <f t="shared" si="6"/>
        <v>23</v>
      </c>
      <c r="I9" s="41" t="str">
        <f t="shared" si="7"/>
        <v>07</v>
      </c>
      <c r="J9" s="41" t="str">
        <f t="shared" si="8"/>
        <v>07</v>
      </c>
      <c r="K9" s="43" t="str">
        <f t="shared" si="0"/>
        <v>23-07-7</v>
      </c>
      <c r="L9" s="43">
        <f t="shared" si="1"/>
        <v>39286</v>
      </c>
      <c r="M9" s="44">
        <f t="shared" si="2"/>
        <v>7</v>
      </c>
      <c r="N9" s="39" t="str">
        <f t="shared" si="3"/>
        <v>H</v>
      </c>
      <c r="O9" s="39"/>
      <c r="P9" s="39"/>
      <c r="Q9" s="39" t="str">
        <f t="shared" si="4"/>
        <v>HG</v>
      </c>
      <c r="R9" s="35">
        <v>0</v>
      </c>
      <c r="S9" s="35">
        <v>1</v>
      </c>
      <c r="T9" s="35">
        <v>1</v>
      </c>
      <c r="U9" s="35">
        <v>0</v>
      </c>
      <c r="V9" s="35">
        <v>0</v>
      </c>
      <c r="W9" s="35">
        <v>1</v>
      </c>
      <c r="X9" s="35">
        <v>0</v>
      </c>
      <c r="Y9" s="35">
        <v>0</v>
      </c>
      <c r="Z9" s="35">
        <v>1</v>
      </c>
      <c r="AA9" s="35">
        <v>0</v>
      </c>
      <c r="AB9" s="35">
        <f t="shared" si="9"/>
        <v>1</v>
      </c>
      <c r="AC9" s="35">
        <v>0</v>
      </c>
      <c r="AD9" s="35">
        <v>1</v>
      </c>
      <c r="AE9" s="35">
        <v>0</v>
      </c>
      <c r="AF9" s="35">
        <v>1</v>
      </c>
      <c r="AG9" s="35">
        <v>0</v>
      </c>
      <c r="AH9" s="35">
        <v>0</v>
      </c>
      <c r="AI9" s="35">
        <v>0</v>
      </c>
      <c r="AJ9" s="35">
        <v>0</v>
      </c>
      <c r="AK9" s="35">
        <v>0</v>
      </c>
      <c r="AL9" s="35">
        <v>0</v>
      </c>
      <c r="AM9" s="35">
        <v>1</v>
      </c>
      <c r="AN9" s="35">
        <v>0</v>
      </c>
      <c r="AO9" s="35">
        <v>0</v>
      </c>
      <c r="AP9" s="35">
        <v>0</v>
      </c>
      <c r="AQ9" s="35">
        <v>0</v>
      </c>
      <c r="AR9" s="35">
        <v>0</v>
      </c>
      <c r="AS9" s="35">
        <v>0</v>
      </c>
      <c r="AT9" s="35">
        <v>0</v>
      </c>
      <c r="AU9" s="35">
        <f t="shared" si="10"/>
        <v>0</v>
      </c>
      <c r="AV9" s="35">
        <v>0</v>
      </c>
      <c r="AW9" s="35">
        <v>0</v>
      </c>
      <c r="AX9" s="35">
        <v>1</v>
      </c>
      <c r="AY9" s="35">
        <v>0</v>
      </c>
      <c r="AZ9" s="35">
        <v>0</v>
      </c>
      <c r="BA9" s="35">
        <v>0</v>
      </c>
      <c r="BB9" s="35">
        <v>0</v>
      </c>
      <c r="BC9" s="35">
        <v>0</v>
      </c>
      <c r="BD9" s="35">
        <v>0</v>
      </c>
      <c r="BE9" s="35">
        <v>1</v>
      </c>
      <c r="BF9" s="35">
        <v>0</v>
      </c>
      <c r="BG9" s="35">
        <v>0</v>
      </c>
      <c r="BH9" s="35">
        <v>0</v>
      </c>
      <c r="BI9" s="35">
        <v>1</v>
      </c>
      <c r="BJ9" s="35">
        <v>0</v>
      </c>
      <c r="BK9" s="35">
        <v>1</v>
      </c>
      <c r="BL9" s="35">
        <v>0</v>
      </c>
      <c r="BM9" s="35">
        <v>1</v>
      </c>
      <c r="BN9" s="35">
        <v>0</v>
      </c>
      <c r="BO9" s="35">
        <v>1</v>
      </c>
      <c r="BP9" s="35">
        <v>0</v>
      </c>
      <c r="BQ9" s="35">
        <v>1</v>
      </c>
      <c r="BR9" s="35">
        <v>0</v>
      </c>
      <c r="BS9" s="35">
        <v>1</v>
      </c>
      <c r="BT9" s="35">
        <v>0</v>
      </c>
      <c r="BU9" s="35">
        <v>0</v>
      </c>
      <c r="BV9" s="35">
        <v>0</v>
      </c>
      <c r="BW9" s="35">
        <v>33</v>
      </c>
      <c r="BX9" s="35">
        <v>12</v>
      </c>
      <c r="BY9" s="35">
        <v>0</v>
      </c>
      <c r="CA9" s="35">
        <v>0</v>
      </c>
      <c r="CB9" s="35">
        <v>0</v>
      </c>
      <c r="CC9" s="35">
        <v>3</v>
      </c>
      <c r="CD9" s="35" t="s">
        <v>162</v>
      </c>
      <c r="CE9" s="39">
        <f t="shared" si="11"/>
        <v>1</v>
      </c>
      <c r="CF9" s="41" t="str">
        <f t="shared" si="12"/>
        <v>23</v>
      </c>
      <c r="CG9" s="41" t="str">
        <f t="shared" si="13"/>
        <v>07</v>
      </c>
      <c r="CH9" s="42">
        <v>2007</v>
      </c>
      <c r="CI9" s="43" t="str">
        <f t="shared" si="14"/>
        <v>23-07-2007</v>
      </c>
      <c r="CJ9" s="43">
        <f t="shared" si="15"/>
        <v>39286</v>
      </c>
      <c r="CK9" s="44">
        <f t="shared" ca="1" si="16"/>
        <v>16</v>
      </c>
      <c r="CL9" s="35">
        <v>0</v>
      </c>
      <c r="CM9" s="35">
        <v>0</v>
      </c>
      <c r="CN9" s="35">
        <v>0</v>
      </c>
      <c r="CO9" s="35">
        <v>0</v>
      </c>
      <c r="CP9" s="35">
        <v>0</v>
      </c>
      <c r="CQ9" s="35">
        <v>0</v>
      </c>
      <c r="CR9" s="35">
        <v>0</v>
      </c>
      <c r="CS9" s="35">
        <v>0</v>
      </c>
      <c r="CT9" s="35">
        <v>0</v>
      </c>
      <c r="CU9" s="35">
        <v>0</v>
      </c>
      <c r="CV9" s="35">
        <v>0</v>
      </c>
      <c r="CW9" s="35">
        <v>0</v>
      </c>
      <c r="CX9" s="35">
        <v>0</v>
      </c>
      <c r="CY9" s="35">
        <v>0</v>
      </c>
      <c r="CZ9" s="35">
        <v>0</v>
      </c>
      <c r="DA9" s="35">
        <v>0</v>
      </c>
      <c r="DB9" s="35">
        <v>0</v>
      </c>
      <c r="DC9" s="35">
        <v>0</v>
      </c>
      <c r="DD9" s="35">
        <v>0</v>
      </c>
      <c r="DE9" s="35" t="s">
        <v>162</v>
      </c>
      <c r="DF9" s="39">
        <f t="shared" si="17"/>
        <v>1</v>
      </c>
      <c r="DG9" s="41" t="str">
        <f t="shared" si="18"/>
        <v>23</v>
      </c>
      <c r="DH9" s="41" t="str">
        <f t="shared" si="19"/>
        <v>07</v>
      </c>
      <c r="DI9" s="42">
        <v>2007</v>
      </c>
      <c r="DJ9" s="43" t="str">
        <f t="shared" si="20"/>
        <v>23-07-2007</v>
      </c>
      <c r="DK9" s="43">
        <f t="shared" si="21"/>
        <v>39286</v>
      </c>
      <c r="DL9" s="44">
        <f t="shared" ca="1" si="22"/>
        <v>16</v>
      </c>
      <c r="DM9" s="35">
        <v>0</v>
      </c>
      <c r="DN9" s="35">
        <v>0</v>
      </c>
      <c r="DO9" s="35">
        <v>0</v>
      </c>
      <c r="DP9" s="35">
        <v>0</v>
      </c>
      <c r="DQ9" s="35">
        <v>0</v>
      </c>
      <c r="DR9" s="35">
        <v>0</v>
      </c>
      <c r="DS9" s="35">
        <v>0</v>
      </c>
      <c r="DT9" s="35">
        <v>0</v>
      </c>
      <c r="DU9" s="35">
        <v>0</v>
      </c>
      <c r="DV9" s="35">
        <v>0</v>
      </c>
      <c r="DW9" s="35">
        <v>0</v>
      </c>
      <c r="DX9" s="35">
        <v>0</v>
      </c>
      <c r="DY9" s="35">
        <v>0</v>
      </c>
      <c r="DZ9" s="35">
        <v>0</v>
      </c>
      <c r="EA9" s="35">
        <v>0</v>
      </c>
      <c r="EB9" s="35">
        <v>0</v>
      </c>
      <c r="EC9" s="35">
        <v>0</v>
      </c>
      <c r="ED9" s="35">
        <v>0</v>
      </c>
      <c r="EE9" s="35">
        <v>0</v>
      </c>
      <c r="EF9" s="35" t="s">
        <v>162</v>
      </c>
      <c r="EG9" s="39">
        <f t="shared" si="23"/>
        <v>1</v>
      </c>
      <c r="EH9" s="41" t="str">
        <f t="shared" si="24"/>
        <v>23</v>
      </c>
      <c r="EI9" s="41" t="str">
        <f t="shared" si="25"/>
        <v>07</v>
      </c>
      <c r="EJ9" s="42">
        <v>2007</v>
      </c>
      <c r="EK9" s="43" t="str">
        <f t="shared" si="26"/>
        <v>23-07-2007</v>
      </c>
      <c r="EL9" s="43">
        <f t="shared" si="27"/>
        <v>39286</v>
      </c>
      <c r="EM9" s="44">
        <f t="shared" ca="1" si="28"/>
        <v>16</v>
      </c>
      <c r="EN9" s="35">
        <v>0</v>
      </c>
      <c r="EO9" s="35">
        <v>0</v>
      </c>
      <c r="EP9" s="35">
        <v>0</v>
      </c>
      <c r="EQ9" s="35">
        <v>0</v>
      </c>
      <c r="ER9" s="35">
        <v>0</v>
      </c>
      <c r="ES9" s="35">
        <v>0</v>
      </c>
      <c r="ET9" s="35">
        <v>0</v>
      </c>
      <c r="EU9" s="35">
        <v>0</v>
      </c>
      <c r="EV9" s="35">
        <v>0</v>
      </c>
      <c r="EW9" s="35">
        <v>0</v>
      </c>
      <c r="EX9" s="35">
        <v>0</v>
      </c>
      <c r="EY9" s="35">
        <v>0</v>
      </c>
      <c r="EZ9" s="35">
        <v>0</v>
      </c>
      <c r="FA9" s="35">
        <v>0</v>
      </c>
      <c r="FB9" s="35">
        <v>0</v>
      </c>
      <c r="FC9" s="35">
        <v>0</v>
      </c>
      <c r="FD9" s="35">
        <v>0</v>
      </c>
      <c r="FE9" s="35">
        <v>0</v>
      </c>
      <c r="FF9" s="35">
        <v>0</v>
      </c>
    </row>
    <row r="10" spans="1:162" x14ac:dyDescent="0.25">
      <c r="A10" s="35">
        <v>7</v>
      </c>
      <c r="B10" s="35">
        <v>1</v>
      </c>
      <c r="C10" s="35" t="s">
        <v>185</v>
      </c>
      <c r="D10" s="35" t="s">
        <v>208</v>
      </c>
      <c r="E10" s="39">
        <f t="shared" si="5"/>
        <v>1</v>
      </c>
      <c r="F10" s="35">
        <v>0</v>
      </c>
      <c r="G10" s="35">
        <v>1</v>
      </c>
      <c r="H10" s="41" t="str">
        <f t="shared" si="6"/>
        <v>23</v>
      </c>
      <c r="I10" s="41" t="str">
        <f t="shared" si="7"/>
        <v>07</v>
      </c>
      <c r="J10" s="41" t="str">
        <f t="shared" si="8"/>
        <v>07</v>
      </c>
      <c r="K10" s="43" t="str">
        <f t="shared" si="0"/>
        <v>23-07-7</v>
      </c>
      <c r="L10" s="43">
        <f t="shared" si="1"/>
        <v>39286</v>
      </c>
      <c r="M10" s="44">
        <f t="shared" si="2"/>
        <v>7</v>
      </c>
      <c r="N10" s="39" t="str">
        <f t="shared" si="3"/>
        <v>H</v>
      </c>
      <c r="O10" s="39"/>
      <c r="P10" s="39"/>
      <c r="Q10" s="39" t="str">
        <f t="shared" si="4"/>
        <v>HG</v>
      </c>
      <c r="R10" s="35">
        <v>0</v>
      </c>
      <c r="S10" s="35">
        <v>1</v>
      </c>
      <c r="T10" s="35">
        <v>1</v>
      </c>
      <c r="U10" s="35">
        <v>0</v>
      </c>
      <c r="V10" s="35">
        <v>1</v>
      </c>
      <c r="W10" s="35">
        <v>0</v>
      </c>
      <c r="X10" s="35">
        <v>0</v>
      </c>
      <c r="Y10" s="35">
        <v>0</v>
      </c>
      <c r="Z10" s="35">
        <v>1</v>
      </c>
      <c r="AA10" s="35">
        <v>0</v>
      </c>
      <c r="AB10" s="35">
        <f t="shared" si="9"/>
        <v>1</v>
      </c>
      <c r="AC10" s="35">
        <v>0</v>
      </c>
      <c r="AD10" s="35">
        <v>1</v>
      </c>
      <c r="AE10" s="35">
        <v>0</v>
      </c>
      <c r="AF10" s="35">
        <v>1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1</v>
      </c>
      <c r="AO10" s="35">
        <v>0</v>
      </c>
      <c r="AP10" s="35">
        <v>0</v>
      </c>
      <c r="AQ10" s="35">
        <v>0</v>
      </c>
      <c r="AR10" s="35">
        <v>0</v>
      </c>
      <c r="AS10" s="35">
        <v>0</v>
      </c>
      <c r="AT10" s="35">
        <v>0</v>
      </c>
      <c r="AU10" s="35">
        <f t="shared" si="10"/>
        <v>0</v>
      </c>
      <c r="AV10" s="35">
        <v>0</v>
      </c>
      <c r="AW10" s="35">
        <v>0</v>
      </c>
      <c r="AX10" s="35">
        <v>0</v>
      </c>
      <c r="AY10" s="35">
        <v>1</v>
      </c>
      <c r="AZ10" s="35">
        <v>0</v>
      </c>
      <c r="BA10" s="35">
        <v>0</v>
      </c>
      <c r="BB10" s="35">
        <v>0</v>
      </c>
      <c r="BC10" s="35">
        <v>0</v>
      </c>
      <c r="BD10" s="35">
        <v>0</v>
      </c>
      <c r="BE10" s="35">
        <v>1</v>
      </c>
      <c r="BF10" s="35">
        <v>0</v>
      </c>
      <c r="BG10" s="35">
        <v>0</v>
      </c>
      <c r="BH10" s="35">
        <v>0</v>
      </c>
      <c r="BI10" s="35">
        <v>1</v>
      </c>
      <c r="BJ10" s="35">
        <v>0</v>
      </c>
      <c r="BK10" s="35">
        <v>1</v>
      </c>
      <c r="BL10" s="35">
        <v>0</v>
      </c>
      <c r="BM10" s="35">
        <v>1</v>
      </c>
      <c r="BN10" s="35">
        <v>0</v>
      </c>
      <c r="BO10" s="35">
        <v>1</v>
      </c>
      <c r="BP10" s="35">
        <v>0</v>
      </c>
      <c r="BQ10" s="35">
        <v>1</v>
      </c>
      <c r="BR10" s="35">
        <v>0</v>
      </c>
      <c r="BS10" s="35">
        <v>1</v>
      </c>
      <c r="BT10" s="35">
        <v>0</v>
      </c>
      <c r="BU10" s="35">
        <v>0</v>
      </c>
      <c r="BV10" s="35">
        <v>0</v>
      </c>
      <c r="BW10" s="35">
        <v>31</v>
      </c>
      <c r="BX10" s="35">
        <v>12</v>
      </c>
      <c r="BY10" s="35">
        <v>0</v>
      </c>
      <c r="CA10" s="35">
        <v>0</v>
      </c>
      <c r="CB10" s="35">
        <v>0</v>
      </c>
      <c r="CC10" s="35">
        <v>3</v>
      </c>
      <c r="CD10" s="35" t="s">
        <v>162</v>
      </c>
      <c r="CE10" s="39">
        <f t="shared" si="11"/>
        <v>1</v>
      </c>
      <c r="CF10" s="41" t="str">
        <f t="shared" si="12"/>
        <v>23</v>
      </c>
      <c r="CG10" s="41" t="str">
        <f t="shared" si="13"/>
        <v>07</v>
      </c>
      <c r="CH10" s="42">
        <v>2007</v>
      </c>
      <c r="CI10" s="43" t="str">
        <f t="shared" si="14"/>
        <v>23-07-2007</v>
      </c>
      <c r="CJ10" s="43">
        <f t="shared" si="15"/>
        <v>39286</v>
      </c>
      <c r="CK10" s="44">
        <f t="shared" ca="1" si="16"/>
        <v>16</v>
      </c>
      <c r="CL10" s="35">
        <v>0</v>
      </c>
      <c r="CM10" s="35">
        <v>0</v>
      </c>
      <c r="CN10" s="35">
        <v>0</v>
      </c>
      <c r="CO10" s="35">
        <v>0</v>
      </c>
      <c r="CP10" s="35">
        <v>0</v>
      </c>
      <c r="CQ10" s="35">
        <v>0</v>
      </c>
      <c r="CR10" s="35">
        <v>0</v>
      </c>
      <c r="CS10" s="35">
        <v>0</v>
      </c>
      <c r="CT10" s="35">
        <v>0</v>
      </c>
      <c r="CU10" s="35">
        <v>0</v>
      </c>
      <c r="CV10" s="35">
        <v>0</v>
      </c>
      <c r="CW10" s="35">
        <v>0</v>
      </c>
      <c r="CX10" s="35">
        <v>0</v>
      </c>
      <c r="CY10" s="35">
        <v>0</v>
      </c>
      <c r="CZ10" s="35">
        <v>0</v>
      </c>
      <c r="DA10" s="35">
        <v>0</v>
      </c>
      <c r="DB10" s="35">
        <v>0</v>
      </c>
      <c r="DC10" s="35">
        <v>0</v>
      </c>
      <c r="DD10" s="35">
        <v>0</v>
      </c>
      <c r="DE10" s="35" t="s">
        <v>162</v>
      </c>
      <c r="DF10" s="39">
        <f t="shared" si="17"/>
        <v>1</v>
      </c>
      <c r="DG10" s="41" t="str">
        <f t="shared" si="18"/>
        <v>23</v>
      </c>
      <c r="DH10" s="41" t="str">
        <f t="shared" si="19"/>
        <v>07</v>
      </c>
      <c r="DI10" s="42">
        <v>2007</v>
      </c>
      <c r="DJ10" s="43" t="str">
        <f t="shared" si="20"/>
        <v>23-07-2007</v>
      </c>
      <c r="DK10" s="43">
        <f t="shared" si="21"/>
        <v>39286</v>
      </c>
      <c r="DL10" s="44">
        <f t="shared" ca="1" si="22"/>
        <v>16</v>
      </c>
      <c r="DM10" s="35">
        <v>0</v>
      </c>
      <c r="DN10" s="35">
        <v>0</v>
      </c>
      <c r="DO10" s="35">
        <v>0</v>
      </c>
      <c r="DP10" s="35">
        <v>0</v>
      </c>
      <c r="DQ10" s="35">
        <v>0</v>
      </c>
      <c r="DR10" s="35">
        <v>0</v>
      </c>
      <c r="DS10" s="35">
        <v>0</v>
      </c>
      <c r="DT10" s="35">
        <v>0</v>
      </c>
      <c r="DU10" s="35">
        <v>0</v>
      </c>
      <c r="DV10" s="35">
        <v>0</v>
      </c>
      <c r="DW10" s="35">
        <v>0</v>
      </c>
      <c r="DX10" s="35">
        <v>0</v>
      </c>
      <c r="DY10" s="35">
        <v>0</v>
      </c>
      <c r="DZ10" s="35">
        <v>0</v>
      </c>
      <c r="EA10" s="35">
        <v>0</v>
      </c>
      <c r="EB10" s="35">
        <v>0</v>
      </c>
      <c r="EC10" s="35">
        <v>0</v>
      </c>
      <c r="ED10" s="35">
        <v>0</v>
      </c>
      <c r="EE10" s="35">
        <v>0</v>
      </c>
      <c r="EF10" s="35" t="s">
        <v>162</v>
      </c>
      <c r="EG10" s="39">
        <f t="shared" si="23"/>
        <v>1</v>
      </c>
      <c r="EH10" s="41" t="str">
        <f t="shared" si="24"/>
        <v>23</v>
      </c>
      <c r="EI10" s="41" t="str">
        <f t="shared" si="25"/>
        <v>07</v>
      </c>
      <c r="EJ10" s="42">
        <v>2007</v>
      </c>
      <c r="EK10" s="43" t="str">
        <f t="shared" si="26"/>
        <v>23-07-2007</v>
      </c>
      <c r="EL10" s="43">
        <f t="shared" si="27"/>
        <v>39286</v>
      </c>
      <c r="EM10" s="44">
        <f t="shared" ca="1" si="28"/>
        <v>16</v>
      </c>
      <c r="EN10" s="35">
        <v>0</v>
      </c>
      <c r="EO10" s="35">
        <v>0</v>
      </c>
      <c r="EP10" s="35">
        <v>0</v>
      </c>
      <c r="EQ10" s="35">
        <v>0</v>
      </c>
      <c r="ER10" s="35">
        <v>0</v>
      </c>
      <c r="ES10" s="35">
        <v>0</v>
      </c>
      <c r="ET10" s="35">
        <v>0</v>
      </c>
      <c r="EU10" s="35">
        <v>0</v>
      </c>
      <c r="EV10" s="35">
        <v>0</v>
      </c>
      <c r="EW10" s="35">
        <v>0</v>
      </c>
      <c r="EX10" s="35">
        <v>0</v>
      </c>
      <c r="EY10" s="35">
        <v>0</v>
      </c>
      <c r="EZ10" s="35">
        <v>0</v>
      </c>
      <c r="FA10" s="35">
        <v>0</v>
      </c>
      <c r="FB10" s="35">
        <v>0</v>
      </c>
      <c r="FC10" s="35">
        <v>0</v>
      </c>
      <c r="FD10" s="35">
        <v>0</v>
      </c>
      <c r="FE10" s="35">
        <v>0</v>
      </c>
      <c r="FF10" s="35">
        <v>0</v>
      </c>
    </row>
    <row r="11" spans="1:162" x14ac:dyDescent="0.25">
      <c r="A11" s="35">
        <v>8</v>
      </c>
      <c r="B11" s="35">
        <v>1</v>
      </c>
      <c r="C11" s="35" t="s">
        <v>185</v>
      </c>
      <c r="D11" s="35" t="s">
        <v>208</v>
      </c>
      <c r="E11" s="39">
        <f t="shared" si="5"/>
        <v>1</v>
      </c>
      <c r="F11" s="35">
        <v>0</v>
      </c>
      <c r="G11" s="35">
        <v>1</v>
      </c>
      <c r="H11" s="41" t="str">
        <f t="shared" si="6"/>
        <v>23</v>
      </c>
      <c r="I11" s="41" t="str">
        <f t="shared" si="7"/>
        <v>07</v>
      </c>
      <c r="J11" s="41" t="str">
        <f t="shared" si="8"/>
        <v>07</v>
      </c>
      <c r="K11" s="43" t="str">
        <f t="shared" si="0"/>
        <v>23-07-7</v>
      </c>
      <c r="L11" s="43">
        <f t="shared" si="1"/>
        <v>39286</v>
      </c>
      <c r="M11" s="44">
        <f t="shared" si="2"/>
        <v>7</v>
      </c>
      <c r="N11" s="39" t="str">
        <f t="shared" si="3"/>
        <v>H</v>
      </c>
      <c r="O11" s="39"/>
      <c r="P11" s="39"/>
      <c r="Q11" s="39" t="str">
        <f t="shared" si="4"/>
        <v>HG</v>
      </c>
      <c r="R11" s="35">
        <v>0</v>
      </c>
      <c r="S11" s="35">
        <v>1</v>
      </c>
      <c r="T11" s="35">
        <v>1</v>
      </c>
      <c r="U11" s="35">
        <v>0</v>
      </c>
      <c r="V11" s="35">
        <v>0</v>
      </c>
      <c r="W11" s="35">
        <v>1</v>
      </c>
      <c r="X11" s="35">
        <v>0</v>
      </c>
      <c r="Y11" s="35">
        <v>0</v>
      </c>
      <c r="Z11" s="35">
        <v>0</v>
      </c>
      <c r="AA11" s="35">
        <v>1</v>
      </c>
      <c r="AB11" s="35">
        <f t="shared" si="9"/>
        <v>1</v>
      </c>
      <c r="AC11" s="35">
        <v>0</v>
      </c>
      <c r="AD11" s="35">
        <v>1</v>
      </c>
      <c r="AE11" s="35">
        <v>0</v>
      </c>
      <c r="AF11" s="35">
        <v>1</v>
      </c>
      <c r="AG11" s="35">
        <v>0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5">
        <v>1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0</v>
      </c>
      <c r="AT11" s="35">
        <v>0</v>
      </c>
      <c r="AU11" s="35">
        <f t="shared" si="10"/>
        <v>0</v>
      </c>
      <c r="AV11" s="35">
        <v>0</v>
      </c>
      <c r="AW11" s="35">
        <v>0</v>
      </c>
      <c r="AX11" s="35">
        <v>0</v>
      </c>
      <c r="AY11" s="35">
        <v>0</v>
      </c>
      <c r="AZ11" s="35">
        <v>1</v>
      </c>
      <c r="BA11" s="35">
        <v>0</v>
      </c>
      <c r="BB11" s="35">
        <v>0</v>
      </c>
      <c r="BC11" s="35">
        <v>0</v>
      </c>
      <c r="BD11" s="35">
        <v>0</v>
      </c>
      <c r="BE11" s="35">
        <v>0</v>
      </c>
      <c r="BF11" s="35">
        <v>1</v>
      </c>
      <c r="BG11" s="35">
        <v>0</v>
      </c>
      <c r="BH11" s="35">
        <v>0</v>
      </c>
      <c r="BI11" s="35">
        <v>1</v>
      </c>
      <c r="BJ11" s="35">
        <v>0</v>
      </c>
      <c r="BK11" s="35">
        <v>1</v>
      </c>
      <c r="BL11" s="35">
        <v>0</v>
      </c>
      <c r="BM11" s="35">
        <v>1</v>
      </c>
      <c r="BN11" s="35">
        <v>0</v>
      </c>
      <c r="BO11" s="35">
        <v>1</v>
      </c>
      <c r="BP11" s="35">
        <v>0</v>
      </c>
      <c r="BQ11" s="35">
        <v>1</v>
      </c>
      <c r="BR11" s="35">
        <v>0</v>
      </c>
      <c r="BS11" s="35">
        <v>1</v>
      </c>
      <c r="BT11" s="35">
        <v>1</v>
      </c>
      <c r="BU11" s="35">
        <v>0</v>
      </c>
      <c r="BV11" s="35">
        <v>0</v>
      </c>
      <c r="BW11" s="35">
        <v>32</v>
      </c>
      <c r="BX11" s="35">
        <v>14</v>
      </c>
      <c r="BY11" s="35">
        <v>0</v>
      </c>
      <c r="CA11" s="35">
        <v>0</v>
      </c>
      <c r="CB11" s="35">
        <v>0</v>
      </c>
      <c r="CC11" s="35">
        <v>4</v>
      </c>
      <c r="CD11" s="35" t="s">
        <v>162</v>
      </c>
      <c r="CE11" s="39">
        <f t="shared" si="11"/>
        <v>1</v>
      </c>
      <c r="CF11" s="41" t="str">
        <f t="shared" si="12"/>
        <v>23</v>
      </c>
      <c r="CG11" s="41" t="str">
        <f t="shared" si="13"/>
        <v>07</v>
      </c>
      <c r="CH11" s="42">
        <v>2007</v>
      </c>
      <c r="CI11" s="43" t="str">
        <f t="shared" si="14"/>
        <v>23-07-2007</v>
      </c>
      <c r="CJ11" s="43">
        <f t="shared" si="15"/>
        <v>39286</v>
      </c>
      <c r="CK11" s="44">
        <f t="shared" ca="1" si="16"/>
        <v>16</v>
      </c>
      <c r="CL11" s="35">
        <v>0</v>
      </c>
      <c r="CM11" s="35">
        <v>0</v>
      </c>
      <c r="CN11" s="35">
        <v>0</v>
      </c>
      <c r="CO11" s="35">
        <v>0</v>
      </c>
      <c r="CP11" s="35">
        <v>0</v>
      </c>
      <c r="CQ11" s="35">
        <v>0</v>
      </c>
      <c r="CR11" s="35">
        <v>0</v>
      </c>
      <c r="CS11" s="35">
        <v>0</v>
      </c>
      <c r="CT11" s="35">
        <v>0</v>
      </c>
      <c r="CU11" s="35">
        <v>0</v>
      </c>
      <c r="CV11" s="35">
        <v>0</v>
      </c>
      <c r="CW11" s="35">
        <v>0</v>
      </c>
      <c r="CX11" s="35">
        <v>0</v>
      </c>
      <c r="CY11" s="35">
        <v>0</v>
      </c>
      <c r="CZ11" s="35">
        <v>0</v>
      </c>
      <c r="DA11" s="35">
        <v>0</v>
      </c>
      <c r="DB11" s="35">
        <v>0</v>
      </c>
      <c r="DC11" s="35">
        <v>0</v>
      </c>
      <c r="DD11" s="35">
        <v>0</v>
      </c>
      <c r="DE11" s="35" t="s">
        <v>162</v>
      </c>
      <c r="DF11" s="39">
        <f t="shared" si="17"/>
        <v>1</v>
      </c>
      <c r="DG11" s="41" t="str">
        <f t="shared" si="18"/>
        <v>23</v>
      </c>
      <c r="DH11" s="41" t="str">
        <f t="shared" si="19"/>
        <v>07</v>
      </c>
      <c r="DI11" s="42">
        <v>2007</v>
      </c>
      <c r="DJ11" s="43" t="str">
        <f t="shared" si="20"/>
        <v>23-07-2007</v>
      </c>
      <c r="DK11" s="43">
        <f t="shared" si="21"/>
        <v>39286</v>
      </c>
      <c r="DL11" s="44">
        <f t="shared" ca="1" si="22"/>
        <v>16</v>
      </c>
      <c r="DM11" s="35">
        <v>0</v>
      </c>
      <c r="DN11" s="35">
        <v>0</v>
      </c>
      <c r="DO11" s="35">
        <v>0</v>
      </c>
      <c r="DP11" s="35">
        <v>0</v>
      </c>
      <c r="DQ11" s="35">
        <v>0</v>
      </c>
      <c r="DR11" s="35">
        <v>0</v>
      </c>
      <c r="DS11" s="35">
        <v>0</v>
      </c>
      <c r="DT11" s="35">
        <v>0</v>
      </c>
      <c r="DU11" s="35">
        <v>0</v>
      </c>
      <c r="DV11" s="35">
        <v>0</v>
      </c>
      <c r="DW11" s="35">
        <v>0</v>
      </c>
      <c r="DX11" s="35">
        <v>0</v>
      </c>
      <c r="DY11" s="35">
        <v>0</v>
      </c>
      <c r="DZ11" s="35">
        <v>0</v>
      </c>
      <c r="EA11" s="35">
        <v>0</v>
      </c>
      <c r="EB11" s="35">
        <v>0</v>
      </c>
      <c r="EC11" s="35">
        <v>0</v>
      </c>
      <c r="ED11" s="35">
        <v>0</v>
      </c>
      <c r="EE11" s="35">
        <v>0</v>
      </c>
      <c r="EF11" s="35" t="s">
        <v>162</v>
      </c>
      <c r="EG11" s="39">
        <f t="shared" si="23"/>
        <v>1</v>
      </c>
      <c r="EH11" s="41" t="str">
        <f t="shared" si="24"/>
        <v>23</v>
      </c>
      <c r="EI11" s="41" t="str">
        <f t="shared" si="25"/>
        <v>07</v>
      </c>
      <c r="EJ11" s="42">
        <v>2007</v>
      </c>
      <c r="EK11" s="43" t="str">
        <f t="shared" si="26"/>
        <v>23-07-2007</v>
      </c>
      <c r="EL11" s="43">
        <f t="shared" si="27"/>
        <v>39286</v>
      </c>
      <c r="EM11" s="44">
        <f t="shared" ca="1" si="28"/>
        <v>16</v>
      </c>
      <c r="EN11" s="35">
        <v>0</v>
      </c>
      <c r="EO11" s="35">
        <v>0</v>
      </c>
      <c r="EP11" s="35">
        <v>0</v>
      </c>
      <c r="EQ11" s="35">
        <v>0</v>
      </c>
      <c r="ER11" s="35">
        <v>0</v>
      </c>
      <c r="ES11" s="35">
        <v>0</v>
      </c>
      <c r="ET11" s="35">
        <v>0</v>
      </c>
      <c r="EU11" s="35">
        <v>0</v>
      </c>
      <c r="EV11" s="35">
        <v>0</v>
      </c>
      <c r="EW11" s="35">
        <v>0</v>
      </c>
      <c r="EX11" s="35">
        <v>0</v>
      </c>
      <c r="EY11" s="35">
        <v>0</v>
      </c>
      <c r="EZ11" s="35">
        <v>0</v>
      </c>
      <c r="FA11" s="35">
        <v>0</v>
      </c>
      <c r="FB11" s="35">
        <v>0</v>
      </c>
      <c r="FC11" s="35">
        <v>0</v>
      </c>
      <c r="FD11" s="35">
        <v>0</v>
      </c>
      <c r="FE11" s="35">
        <v>0</v>
      </c>
      <c r="FF11" s="35">
        <v>0</v>
      </c>
    </row>
    <row r="12" spans="1:162" x14ac:dyDescent="0.25">
      <c r="A12" s="35">
        <v>9</v>
      </c>
      <c r="B12" s="35">
        <v>1</v>
      </c>
      <c r="C12" s="35" t="s">
        <v>185</v>
      </c>
      <c r="D12" s="35" t="s">
        <v>208</v>
      </c>
      <c r="E12" s="39">
        <f t="shared" si="5"/>
        <v>1</v>
      </c>
      <c r="F12" s="35">
        <v>0</v>
      </c>
      <c r="G12" s="35">
        <v>1</v>
      </c>
      <c r="H12" s="41" t="str">
        <f t="shared" si="6"/>
        <v>23</v>
      </c>
      <c r="I12" s="41" t="str">
        <f t="shared" si="7"/>
        <v>07</v>
      </c>
      <c r="J12" s="41" t="str">
        <f t="shared" si="8"/>
        <v>07</v>
      </c>
      <c r="K12" s="43" t="str">
        <f t="shared" si="0"/>
        <v>23-07-7</v>
      </c>
      <c r="L12" s="43">
        <f t="shared" si="1"/>
        <v>39286</v>
      </c>
      <c r="M12" s="44">
        <f t="shared" si="2"/>
        <v>7</v>
      </c>
      <c r="N12" s="39" t="str">
        <f t="shared" si="3"/>
        <v>H</v>
      </c>
      <c r="O12" s="39"/>
      <c r="P12" s="39"/>
      <c r="Q12" s="39" t="str">
        <f t="shared" si="4"/>
        <v>HG</v>
      </c>
      <c r="R12" s="35">
        <v>0</v>
      </c>
      <c r="S12" s="35">
        <v>1</v>
      </c>
      <c r="T12" s="35">
        <v>1</v>
      </c>
      <c r="U12" s="35">
        <v>0</v>
      </c>
      <c r="V12" s="35">
        <v>0</v>
      </c>
      <c r="W12" s="35">
        <v>1</v>
      </c>
      <c r="X12" s="35">
        <v>0</v>
      </c>
      <c r="Y12" s="35">
        <v>0</v>
      </c>
      <c r="Z12" s="35">
        <v>0</v>
      </c>
      <c r="AA12" s="35">
        <v>1</v>
      </c>
      <c r="AB12" s="35">
        <f t="shared" si="9"/>
        <v>1</v>
      </c>
      <c r="AC12" s="35">
        <v>0</v>
      </c>
      <c r="AD12" s="35">
        <v>1</v>
      </c>
      <c r="AE12" s="35">
        <v>0</v>
      </c>
      <c r="AF12" s="35">
        <v>1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1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f t="shared" si="10"/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1</v>
      </c>
      <c r="BB12" s="35">
        <v>0</v>
      </c>
      <c r="BC12" s="35">
        <v>0</v>
      </c>
      <c r="BD12" s="35">
        <v>0</v>
      </c>
      <c r="BE12" s="35">
        <v>0</v>
      </c>
      <c r="BF12" s="35">
        <v>1</v>
      </c>
      <c r="BG12" s="35">
        <v>0</v>
      </c>
      <c r="BH12" s="35">
        <v>0</v>
      </c>
      <c r="BI12" s="35">
        <v>1</v>
      </c>
      <c r="BJ12" s="35">
        <v>0</v>
      </c>
      <c r="BK12" s="35">
        <v>1</v>
      </c>
      <c r="BL12" s="35">
        <v>0</v>
      </c>
      <c r="BM12" s="35">
        <v>1</v>
      </c>
      <c r="BN12" s="35">
        <v>0</v>
      </c>
      <c r="BO12" s="35">
        <v>1</v>
      </c>
      <c r="BP12" s="35">
        <v>0</v>
      </c>
      <c r="BQ12" s="35">
        <v>1</v>
      </c>
      <c r="BR12" s="35">
        <v>0</v>
      </c>
      <c r="BS12" s="35">
        <v>1</v>
      </c>
      <c r="BT12" s="35">
        <v>0</v>
      </c>
      <c r="BU12" s="35">
        <v>0</v>
      </c>
      <c r="BV12" s="35">
        <v>0</v>
      </c>
      <c r="BW12" s="35">
        <v>33</v>
      </c>
      <c r="BX12" s="35">
        <v>12</v>
      </c>
      <c r="BY12" s="35">
        <v>0</v>
      </c>
      <c r="CA12" s="35">
        <v>0</v>
      </c>
      <c r="CB12" s="35">
        <v>0</v>
      </c>
      <c r="CC12" s="35">
        <v>5</v>
      </c>
      <c r="CD12" s="35" t="s">
        <v>162</v>
      </c>
      <c r="CE12" s="39">
        <f t="shared" si="11"/>
        <v>1</v>
      </c>
      <c r="CF12" s="41" t="str">
        <f t="shared" si="12"/>
        <v>23</v>
      </c>
      <c r="CG12" s="41" t="str">
        <f t="shared" si="13"/>
        <v>07</v>
      </c>
      <c r="CH12" s="42">
        <v>2007</v>
      </c>
      <c r="CI12" s="43" t="str">
        <f t="shared" si="14"/>
        <v>23-07-2007</v>
      </c>
      <c r="CJ12" s="43">
        <f t="shared" si="15"/>
        <v>39286</v>
      </c>
      <c r="CK12" s="44">
        <f t="shared" ca="1" si="16"/>
        <v>16</v>
      </c>
      <c r="CL12" s="35">
        <v>0</v>
      </c>
      <c r="CM12" s="35">
        <v>0</v>
      </c>
      <c r="CN12" s="35">
        <v>0</v>
      </c>
      <c r="CO12" s="35">
        <v>0</v>
      </c>
      <c r="CP12" s="35">
        <v>0</v>
      </c>
      <c r="CQ12" s="35">
        <v>0</v>
      </c>
      <c r="CR12" s="35">
        <v>0</v>
      </c>
      <c r="CS12" s="35">
        <v>0</v>
      </c>
      <c r="CT12" s="35">
        <v>0</v>
      </c>
      <c r="CU12" s="35">
        <v>0</v>
      </c>
      <c r="CV12" s="35">
        <v>0</v>
      </c>
      <c r="CW12" s="35">
        <v>0</v>
      </c>
      <c r="CX12" s="35">
        <v>0</v>
      </c>
      <c r="CY12" s="35">
        <v>0</v>
      </c>
      <c r="CZ12" s="35">
        <v>0</v>
      </c>
      <c r="DA12" s="35">
        <v>0</v>
      </c>
      <c r="DB12" s="35">
        <v>0</v>
      </c>
      <c r="DC12" s="35">
        <v>0</v>
      </c>
      <c r="DD12" s="35">
        <v>0</v>
      </c>
      <c r="DE12" s="35" t="s">
        <v>162</v>
      </c>
      <c r="DF12" s="39">
        <f t="shared" si="17"/>
        <v>1</v>
      </c>
      <c r="DG12" s="41" t="str">
        <f t="shared" si="18"/>
        <v>23</v>
      </c>
      <c r="DH12" s="41" t="str">
        <f t="shared" si="19"/>
        <v>07</v>
      </c>
      <c r="DI12" s="42">
        <v>2007</v>
      </c>
      <c r="DJ12" s="43" t="str">
        <f t="shared" si="20"/>
        <v>23-07-2007</v>
      </c>
      <c r="DK12" s="43">
        <f t="shared" si="21"/>
        <v>39286</v>
      </c>
      <c r="DL12" s="44">
        <f t="shared" ca="1" si="22"/>
        <v>16</v>
      </c>
      <c r="DM12" s="35">
        <v>0</v>
      </c>
      <c r="DN12" s="35">
        <v>0</v>
      </c>
      <c r="DO12" s="35">
        <v>0</v>
      </c>
      <c r="DP12" s="35">
        <v>0</v>
      </c>
      <c r="DQ12" s="35">
        <v>0</v>
      </c>
      <c r="DR12" s="35">
        <v>0</v>
      </c>
      <c r="DS12" s="35">
        <v>0</v>
      </c>
      <c r="DT12" s="35">
        <v>0</v>
      </c>
      <c r="DU12" s="35">
        <v>0</v>
      </c>
      <c r="DV12" s="35">
        <v>0</v>
      </c>
      <c r="DW12" s="35">
        <v>0</v>
      </c>
      <c r="DX12" s="35">
        <v>0</v>
      </c>
      <c r="DY12" s="35">
        <v>0</v>
      </c>
      <c r="DZ12" s="35">
        <v>0</v>
      </c>
      <c r="EA12" s="35">
        <v>0</v>
      </c>
      <c r="EB12" s="35">
        <v>0</v>
      </c>
      <c r="EC12" s="35">
        <v>0</v>
      </c>
      <c r="ED12" s="35">
        <v>0</v>
      </c>
      <c r="EE12" s="35">
        <v>0</v>
      </c>
      <c r="EF12" s="35" t="s">
        <v>162</v>
      </c>
      <c r="EG12" s="39">
        <f t="shared" si="23"/>
        <v>1</v>
      </c>
      <c r="EH12" s="41" t="str">
        <f t="shared" si="24"/>
        <v>23</v>
      </c>
      <c r="EI12" s="41" t="str">
        <f t="shared" si="25"/>
        <v>07</v>
      </c>
      <c r="EJ12" s="42">
        <v>2007</v>
      </c>
      <c r="EK12" s="43" t="str">
        <f t="shared" si="26"/>
        <v>23-07-2007</v>
      </c>
      <c r="EL12" s="43">
        <f t="shared" si="27"/>
        <v>39286</v>
      </c>
      <c r="EM12" s="44">
        <f t="shared" ca="1" si="28"/>
        <v>16</v>
      </c>
      <c r="EN12" s="35">
        <v>0</v>
      </c>
      <c r="EO12" s="35">
        <v>0</v>
      </c>
      <c r="EP12" s="35">
        <v>0</v>
      </c>
      <c r="EQ12" s="35">
        <v>0</v>
      </c>
      <c r="ER12" s="35">
        <v>0</v>
      </c>
      <c r="ES12" s="35">
        <v>0</v>
      </c>
      <c r="ET12" s="35">
        <v>0</v>
      </c>
      <c r="EU12" s="35">
        <v>0</v>
      </c>
      <c r="EV12" s="35">
        <v>0</v>
      </c>
      <c r="EW12" s="35">
        <v>0</v>
      </c>
      <c r="EX12" s="35">
        <v>0</v>
      </c>
      <c r="EY12" s="35">
        <v>0</v>
      </c>
      <c r="EZ12" s="35">
        <v>0</v>
      </c>
      <c r="FA12" s="35">
        <v>0</v>
      </c>
      <c r="FB12" s="35">
        <v>0</v>
      </c>
      <c r="FC12" s="35">
        <v>0</v>
      </c>
      <c r="FD12" s="35">
        <v>0</v>
      </c>
      <c r="FE12" s="35">
        <v>0</v>
      </c>
      <c r="FF12" s="35">
        <v>0</v>
      </c>
    </row>
    <row r="13" spans="1:162" x14ac:dyDescent="0.25">
      <c r="A13" s="35">
        <v>10</v>
      </c>
      <c r="B13" s="35">
        <v>1</v>
      </c>
      <c r="C13" s="35" t="s">
        <v>185</v>
      </c>
      <c r="D13" s="35" t="s">
        <v>208</v>
      </c>
      <c r="E13" s="39">
        <f t="shared" si="5"/>
        <v>1</v>
      </c>
      <c r="F13" s="35">
        <v>0</v>
      </c>
      <c r="G13" s="35">
        <v>1</v>
      </c>
      <c r="H13" s="41" t="str">
        <f t="shared" si="6"/>
        <v>23</v>
      </c>
      <c r="I13" s="41" t="str">
        <f t="shared" si="7"/>
        <v>07</v>
      </c>
      <c r="J13" s="41" t="str">
        <f t="shared" si="8"/>
        <v>07</v>
      </c>
      <c r="K13" s="43" t="str">
        <f t="shared" si="0"/>
        <v>23-07-7</v>
      </c>
      <c r="L13" s="43">
        <f t="shared" si="1"/>
        <v>39286</v>
      </c>
      <c r="M13" s="44">
        <f t="shared" si="2"/>
        <v>7</v>
      </c>
      <c r="N13" s="39" t="str">
        <f t="shared" si="3"/>
        <v>H</v>
      </c>
      <c r="O13" s="39"/>
      <c r="P13" s="39"/>
      <c r="Q13" s="39" t="str">
        <f t="shared" si="4"/>
        <v>HG</v>
      </c>
      <c r="R13" s="35">
        <v>0</v>
      </c>
      <c r="S13" s="35">
        <v>1</v>
      </c>
      <c r="T13" s="35">
        <v>1</v>
      </c>
      <c r="U13" s="35">
        <v>0</v>
      </c>
      <c r="V13" s="35">
        <v>0</v>
      </c>
      <c r="W13" s="35">
        <v>1</v>
      </c>
      <c r="X13" s="35">
        <v>0</v>
      </c>
      <c r="Y13" s="35">
        <v>0</v>
      </c>
      <c r="Z13" s="35">
        <v>0</v>
      </c>
      <c r="AA13" s="35">
        <v>1</v>
      </c>
      <c r="AB13" s="35">
        <f t="shared" si="9"/>
        <v>1</v>
      </c>
      <c r="AC13" s="35">
        <v>0</v>
      </c>
      <c r="AD13" s="35">
        <v>1</v>
      </c>
      <c r="AE13" s="35">
        <v>0</v>
      </c>
      <c r="AF13" s="35">
        <v>1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1</v>
      </c>
      <c r="AN13" s="35">
        <v>0</v>
      </c>
      <c r="AO13" s="35">
        <v>0</v>
      </c>
      <c r="AP13" s="35">
        <v>0</v>
      </c>
      <c r="AQ13" s="35">
        <v>0</v>
      </c>
      <c r="AR13" s="35">
        <v>0</v>
      </c>
      <c r="AS13" s="35">
        <v>0</v>
      </c>
      <c r="AT13" s="35">
        <v>0</v>
      </c>
      <c r="AU13" s="35">
        <f t="shared" si="10"/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1</v>
      </c>
      <c r="BB13" s="35">
        <v>0</v>
      </c>
      <c r="BC13" s="35">
        <v>0</v>
      </c>
      <c r="BD13" s="35">
        <v>0</v>
      </c>
      <c r="BE13" s="35">
        <v>0</v>
      </c>
      <c r="BF13" s="35">
        <v>1</v>
      </c>
      <c r="BG13" s="35">
        <v>0</v>
      </c>
      <c r="BH13" s="35">
        <v>0</v>
      </c>
      <c r="BI13" s="35">
        <v>1</v>
      </c>
      <c r="BJ13" s="35">
        <v>0</v>
      </c>
      <c r="BK13" s="35">
        <v>1</v>
      </c>
      <c r="BL13" s="35">
        <v>0</v>
      </c>
      <c r="BM13" s="35">
        <v>1</v>
      </c>
      <c r="BN13" s="35">
        <v>0</v>
      </c>
      <c r="BO13" s="35">
        <v>1</v>
      </c>
      <c r="BP13" s="35">
        <v>0</v>
      </c>
      <c r="BQ13" s="35">
        <v>1</v>
      </c>
      <c r="BR13" s="35">
        <v>0</v>
      </c>
      <c r="BS13" s="35">
        <v>1</v>
      </c>
      <c r="BT13" s="35">
        <v>0</v>
      </c>
      <c r="BU13" s="35">
        <v>0</v>
      </c>
      <c r="BV13" s="35">
        <v>0</v>
      </c>
      <c r="BW13" s="35">
        <v>35</v>
      </c>
      <c r="BX13" s="35">
        <v>12</v>
      </c>
      <c r="BY13" s="35">
        <v>0</v>
      </c>
      <c r="CA13" s="35">
        <v>0</v>
      </c>
      <c r="CB13" s="35">
        <v>0</v>
      </c>
      <c r="CC13" s="35">
        <v>4</v>
      </c>
      <c r="CD13" s="35" t="s">
        <v>162</v>
      </c>
      <c r="CE13" s="39">
        <f t="shared" si="11"/>
        <v>1</v>
      </c>
      <c r="CF13" s="41" t="str">
        <f t="shared" si="12"/>
        <v>23</v>
      </c>
      <c r="CG13" s="41" t="str">
        <f t="shared" si="13"/>
        <v>07</v>
      </c>
      <c r="CH13" s="42">
        <v>2007</v>
      </c>
      <c r="CI13" s="43" t="str">
        <f t="shared" si="14"/>
        <v>23-07-2007</v>
      </c>
      <c r="CJ13" s="43">
        <f t="shared" si="15"/>
        <v>39286</v>
      </c>
      <c r="CK13" s="44">
        <f t="shared" ca="1" si="16"/>
        <v>16</v>
      </c>
      <c r="CL13" s="35">
        <v>0</v>
      </c>
      <c r="CM13" s="35">
        <v>0</v>
      </c>
      <c r="CN13" s="35">
        <v>0</v>
      </c>
      <c r="CO13" s="35">
        <v>0</v>
      </c>
      <c r="CP13" s="35">
        <v>0</v>
      </c>
      <c r="CQ13" s="35">
        <v>0</v>
      </c>
      <c r="CR13" s="35">
        <v>0</v>
      </c>
      <c r="CS13" s="35">
        <v>0</v>
      </c>
      <c r="CT13" s="35">
        <v>0</v>
      </c>
      <c r="CU13" s="35">
        <v>0</v>
      </c>
      <c r="CV13" s="35">
        <v>0</v>
      </c>
      <c r="CW13" s="35">
        <v>0</v>
      </c>
      <c r="CX13" s="35">
        <v>0</v>
      </c>
      <c r="CY13" s="35">
        <v>0</v>
      </c>
      <c r="CZ13" s="35">
        <v>0</v>
      </c>
      <c r="DA13" s="35">
        <v>0</v>
      </c>
      <c r="DB13" s="35">
        <v>0</v>
      </c>
      <c r="DC13" s="35">
        <v>0</v>
      </c>
      <c r="DD13" s="35">
        <v>0</v>
      </c>
      <c r="DE13" s="35" t="s">
        <v>162</v>
      </c>
      <c r="DF13" s="39">
        <f t="shared" si="17"/>
        <v>1</v>
      </c>
      <c r="DG13" s="41" t="str">
        <f t="shared" si="18"/>
        <v>23</v>
      </c>
      <c r="DH13" s="41" t="str">
        <f t="shared" si="19"/>
        <v>07</v>
      </c>
      <c r="DI13" s="42">
        <v>2007</v>
      </c>
      <c r="DJ13" s="43" t="str">
        <f t="shared" si="20"/>
        <v>23-07-2007</v>
      </c>
      <c r="DK13" s="43">
        <f t="shared" si="21"/>
        <v>39286</v>
      </c>
      <c r="DL13" s="44">
        <f t="shared" ca="1" si="22"/>
        <v>16</v>
      </c>
      <c r="DM13" s="35">
        <v>0</v>
      </c>
      <c r="DN13" s="35">
        <v>0</v>
      </c>
      <c r="DO13" s="35">
        <v>0</v>
      </c>
      <c r="DP13" s="35">
        <v>0</v>
      </c>
      <c r="DQ13" s="35">
        <v>0</v>
      </c>
      <c r="DR13" s="35">
        <v>0</v>
      </c>
      <c r="DS13" s="35">
        <v>0</v>
      </c>
      <c r="DT13" s="35">
        <v>0</v>
      </c>
      <c r="DU13" s="35">
        <v>0</v>
      </c>
      <c r="DV13" s="35">
        <v>0</v>
      </c>
      <c r="DW13" s="35">
        <v>0</v>
      </c>
      <c r="DX13" s="35">
        <v>0</v>
      </c>
      <c r="DY13" s="35">
        <v>0</v>
      </c>
      <c r="DZ13" s="35">
        <v>0</v>
      </c>
      <c r="EA13" s="35">
        <v>0</v>
      </c>
      <c r="EB13" s="35">
        <v>0</v>
      </c>
      <c r="EC13" s="35">
        <v>0</v>
      </c>
      <c r="ED13" s="35">
        <v>0</v>
      </c>
      <c r="EE13" s="35">
        <v>0</v>
      </c>
      <c r="EF13" s="35" t="s">
        <v>162</v>
      </c>
      <c r="EG13" s="39">
        <f t="shared" si="23"/>
        <v>1</v>
      </c>
      <c r="EH13" s="41" t="str">
        <f t="shared" si="24"/>
        <v>23</v>
      </c>
      <c r="EI13" s="41" t="str">
        <f t="shared" si="25"/>
        <v>07</v>
      </c>
      <c r="EJ13" s="42">
        <v>2007</v>
      </c>
      <c r="EK13" s="43" t="str">
        <f t="shared" si="26"/>
        <v>23-07-2007</v>
      </c>
      <c r="EL13" s="43">
        <f t="shared" si="27"/>
        <v>39286</v>
      </c>
      <c r="EM13" s="44">
        <f t="shared" ca="1" si="28"/>
        <v>16</v>
      </c>
      <c r="EN13" s="35">
        <v>0</v>
      </c>
      <c r="EO13" s="35">
        <v>0</v>
      </c>
      <c r="EP13" s="35">
        <v>0</v>
      </c>
      <c r="EQ13" s="35">
        <v>0</v>
      </c>
      <c r="ER13" s="35">
        <v>0</v>
      </c>
      <c r="ES13" s="35">
        <v>0</v>
      </c>
      <c r="ET13" s="35">
        <v>0</v>
      </c>
      <c r="EU13" s="35">
        <v>0</v>
      </c>
      <c r="EV13" s="35">
        <v>0</v>
      </c>
      <c r="EW13" s="35">
        <v>0</v>
      </c>
      <c r="EX13" s="35">
        <v>0</v>
      </c>
      <c r="EY13" s="35">
        <v>0</v>
      </c>
      <c r="EZ13" s="35">
        <v>0</v>
      </c>
      <c r="FA13" s="35">
        <v>0</v>
      </c>
      <c r="FB13" s="35">
        <v>0</v>
      </c>
      <c r="FC13" s="35">
        <v>0</v>
      </c>
      <c r="FD13" s="35">
        <v>0</v>
      </c>
      <c r="FE13" s="35">
        <v>0</v>
      </c>
      <c r="FF13" s="35">
        <v>0</v>
      </c>
    </row>
    <row r="14" spans="1:162" x14ac:dyDescent="0.25">
      <c r="A14" s="35">
        <v>11</v>
      </c>
      <c r="B14" s="35">
        <v>1</v>
      </c>
      <c r="C14" s="35" t="s">
        <v>185</v>
      </c>
      <c r="D14" s="35" t="s">
        <v>208</v>
      </c>
      <c r="E14" s="39">
        <f t="shared" si="5"/>
        <v>1</v>
      </c>
      <c r="F14" s="35">
        <v>0</v>
      </c>
      <c r="G14" s="35">
        <v>1</v>
      </c>
      <c r="H14" s="41" t="str">
        <f t="shared" si="6"/>
        <v>23</v>
      </c>
      <c r="I14" s="41" t="str">
        <f t="shared" si="7"/>
        <v>07</v>
      </c>
      <c r="J14" s="41" t="str">
        <f t="shared" si="8"/>
        <v>07</v>
      </c>
      <c r="K14" s="43" t="str">
        <f t="shared" si="0"/>
        <v>23-07-7</v>
      </c>
      <c r="L14" s="43">
        <f t="shared" si="1"/>
        <v>39286</v>
      </c>
      <c r="M14" s="44">
        <f t="shared" si="2"/>
        <v>7</v>
      </c>
      <c r="N14" s="39" t="str">
        <f t="shared" si="3"/>
        <v>H</v>
      </c>
      <c r="O14" s="39"/>
      <c r="P14" s="39"/>
      <c r="Q14" s="39" t="str">
        <f t="shared" si="4"/>
        <v>HG</v>
      </c>
      <c r="R14" s="35">
        <v>0</v>
      </c>
      <c r="S14" s="35">
        <v>1</v>
      </c>
      <c r="T14" s="35">
        <v>1</v>
      </c>
      <c r="U14" s="35">
        <v>0</v>
      </c>
      <c r="V14" s="35">
        <v>0</v>
      </c>
      <c r="W14" s="35">
        <v>1</v>
      </c>
      <c r="X14" s="35">
        <v>0</v>
      </c>
      <c r="Y14" s="35">
        <v>0</v>
      </c>
      <c r="Z14" s="35">
        <v>1</v>
      </c>
      <c r="AA14" s="35">
        <v>0</v>
      </c>
      <c r="AB14" s="35">
        <f t="shared" si="9"/>
        <v>1</v>
      </c>
      <c r="AC14" s="35">
        <v>0</v>
      </c>
      <c r="AD14" s="35">
        <v>1</v>
      </c>
      <c r="AE14" s="35">
        <v>0</v>
      </c>
      <c r="AF14" s="35">
        <v>1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1</v>
      </c>
      <c r="AN14" s="35">
        <v>0</v>
      </c>
      <c r="AO14" s="35">
        <v>0</v>
      </c>
      <c r="AP14" s="35">
        <v>0</v>
      </c>
      <c r="AQ14" s="35">
        <v>0</v>
      </c>
      <c r="AR14" s="35">
        <v>0</v>
      </c>
      <c r="AS14" s="35">
        <v>0</v>
      </c>
      <c r="AT14" s="35">
        <v>0</v>
      </c>
      <c r="AU14" s="35">
        <f t="shared" si="10"/>
        <v>0</v>
      </c>
      <c r="AV14" s="35">
        <v>0</v>
      </c>
      <c r="AW14" s="35">
        <v>0</v>
      </c>
      <c r="AX14" s="35">
        <v>0</v>
      </c>
      <c r="AY14" s="35">
        <v>0</v>
      </c>
      <c r="AZ14" s="35">
        <v>0</v>
      </c>
      <c r="BA14" s="35">
        <v>1</v>
      </c>
      <c r="BB14" s="35">
        <v>0</v>
      </c>
      <c r="BC14" s="35">
        <v>0</v>
      </c>
      <c r="BD14" s="35">
        <v>0</v>
      </c>
      <c r="BE14" s="35">
        <v>0</v>
      </c>
      <c r="BF14" s="35">
        <v>1</v>
      </c>
      <c r="BG14" s="35">
        <v>0</v>
      </c>
      <c r="BH14" s="35">
        <v>0</v>
      </c>
      <c r="BI14" s="35">
        <v>1</v>
      </c>
      <c r="BJ14" s="35">
        <v>0</v>
      </c>
      <c r="BK14" s="35">
        <v>1</v>
      </c>
      <c r="BL14" s="35">
        <v>0</v>
      </c>
      <c r="BM14" s="35">
        <v>1</v>
      </c>
      <c r="BN14" s="35">
        <v>0</v>
      </c>
      <c r="BO14" s="35">
        <v>1</v>
      </c>
      <c r="BP14" s="35">
        <v>0</v>
      </c>
      <c r="BQ14" s="35">
        <v>1</v>
      </c>
      <c r="BR14" s="35">
        <v>0</v>
      </c>
      <c r="BS14" s="35">
        <v>1</v>
      </c>
      <c r="BT14" s="35">
        <v>0</v>
      </c>
      <c r="BU14" s="35">
        <v>0</v>
      </c>
      <c r="BV14" s="35">
        <v>0</v>
      </c>
      <c r="BW14" s="35">
        <v>33</v>
      </c>
      <c r="BX14" s="35">
        <v>12</v>
      </c>
      <c r="BY14" s="35">
        <v>0</v>
      </c>
      <c r="CA14" s="35">
        <v>0</v>
      </c>
      <c r="CB14" s="35">
        <v>0</v>
      </c>
      <c r="CC14" s="35">
        <v>4</v>
      </c>
      <c r="CD14" s="35" t="s">
        <v>162</v>
      </c>
      <c r="CE14" s="39">
        <f t="shared" si="11"/>
        <v>1</v>
      </c>
      <c r="CF14" s="41" t="str">
        <f t="shared" si="12"/>
        <v>23</v>
      </c>
      <c r="CG14" s="41" t="str">
        <f t="shared" si="13"/>
        <v>07</v>
      </c>
      <c r="CH14" s="42">
        <v>2007</v>
      </c>
      <c r="CI14" s="43" t="str">
        <f t="shared" si="14"/>
        <v>23-07-2007</v>
      </c>
      <c r="CJ14" s="43">
        <f t="shared" si="15"/>
        <v>39286</v>
      </c>
      <c r="CK14" s="44">
        <f t="shared" ca="1" si="16"/>
        <v>16</v>
      </c>
      <c r="CL14" s="35">
        <v>0</v>
      </c>
      <c r="CM14" s="35">
        <v>0</v>
      </c>
      <c r="CN14" s="35">
        <v>0</v>
      </c>
      <c r="CO14" s="35">
        <v>0</v>
      </c>
      <c r="CP14" s="35">
        <v>0</v>
      </c>
      <c r="CQ14" s="35">
        <v>0</v>
      </c>
      <c r="CR14" s="35">
        <v>0</v>
      </c>
      <c r="CS14" s="35">
        <v>0</v>
      </c>
      <c r="CT14" s="35">
        <v>0</v>
      </c>
      <c r="CU14" s="35">
        <v>0</v>
      </c>
      <c r="CV14" s="35">
        <v>0</v>
      </c>
      <c r="CW14" s="35">
        <v>0</v>
      </c>
      <c r="CX14" s="35">
        <v>0</v>
      </c>
      <c r="CY14" s="35">
        <v>0</v>
      </c>
      <c r="CZ14" s="35">
        <v>0</v>
      </c>
      <c r="DA14" s="35">
        <v>0</v>
      </c>
      <c r="DB14" s="35">
        <v>0</v>
      </c>
      <c r="DC14" s="35">
        <v>0</v>
      </c>
      <c r="DD14" s="35">
        <v>0</v>
      </c>
      <c r="DE14" s="35" t="s">
        <v>162</v>
      </c>
      <c r="DF14" s="39">
        <f t="shared" si="17"/>
        <v>1</v>
      </c>
      <c r="DG14" s="41" t="str">
        <f t="shared" si="18"/>
        <v>23</v>
      </c>
      <c r="DH14" s="41" t="str">
        <f t="shared" si="19"/>
        <v>07</v>
      </c>
      <c r="DI14" s="42">
        <v>2007</v>
      </c>
      <c r="DJ14" s="43" t="str">
        <f t="shared" si="20"/>
        <v>23-07-2007</v>
      </c>
      <c r="DK14" s="43">
        <f t="shared" si="21"/>
        <v>39286</v>
      </c>
      <c r="DL14" s="44">
        <f t="shared" ca="1" si="22"/>
        <v>16</v>
      </c>
      <c r="DM14" s="35">
        <v>0</v>
      </c>
      <c r="DN14" s="35">
        <v>0</v>
      </c>
      <c r="DO14" s="35">
        <v>0</v>
      </c>
      <c r="DP14" s="35">
        <v>0</v>
      </c>
      <c r="DQ14" s="35">
        <v>0</v>
      </c>
      <c r="DR14" s="35">
        <v>0</v>
      </c>
      <c r="DS14" s="35">
        <v>0</v>
      </c>
      <c r="DT14" s="35">
        <v>0</v>
      </c>
      <c r="DU14" s="35">
        <v>0</v>
      </c>
      <c r="DV14" s="35">
        <v>0</v>
      </c>
      <c r="DW14" s="35">
        <v>0</v>
      </c>
      <c r="DX14" s="35">
        <v>0</v>
      </c>
      <c r="DY14" s="35">
        <v>0</v>
      </c>
      <c r="DZ14" s="35">
        <v>0</v>
      </c>
      <c r="EA14" s="35">
        <v>0</v>
      </c>
      <c r="EB14" s="35">
        <v>0</v>
      </c>
      <c r="EC14" s="35">
        <v>0</v>
      </c>
      <c r="ED14" s="35">
        <v>0</v>
      </c>
      <c r="EE14" s="35">
        <v>0</v>
      </c>
      <c r="EF14" s="35" t="s">
        <v>162</v>
      </c>
      <c r="EG14" s="39">
        <f t="shared" si="23"/>
        <v>1</v>
      </c>
      <c r="EH14" s="41" t="str">
        <f t="shared" si="24"/>
        <v>23</v>
      </c>
      <c r="EI14" s="41" t="str">
        <f t="shared" si="25"/>
        <v>07</v>
      </c>
      <c r="EJ14" s="42">
        <v>2007</v>
      </c>
      <c r="EK14" s="43" t="str">
        <f t="shared" si="26"/>
        <v>23-07-2007</v>
      </c>
      <c r="EL14" s="43">
        <f t="shared" si="27"/>
        <v>39286</v>
      </c>
      <c r="EM14" s="44">
        <f t="shared" ca="1" si="28"/>
        <v>16</v>
      </c>
      <c r="EN14" s="35">
        <v>0</v>
      </c>
      <c r="EO14" s="35">
        <v>0</v>
      </c>
      <c r="EP14" s="35">
        <v>0</v>
      </c>
      <c r="EQ14" s="35">
        <v>0</v>
      </c>
      <c r="ER14" s="35">
        <v>0</v>
      </c>
      <c r="ES14" s="35">
        <v>0</v>
      </c>
      <c r="ET14" s="35">
        <v>0</v>
      </c>
      <c r="EU14" s="35">
        <v>0</v>
      </c>
      <c r="EV14" s="35">
        <v>0</v>
      </c>
      <c r="EW14" s="35">
        <v>0</v>
      </c>
      <c r="EX14" s="35">
        <v>0</v>
      </c>
      <c r="EY14" s="35">
        <v>0</v>
      </c>
      <c r="EZ14" s="35">
        <v>0</v>
      </c>
      <c r="FA14" s="35">
        <v>0</v>
      </c>
      <c r="FB14" s="35">
        <v>0</v>
      </c>
      <c r="FC14" s="35">
        <v>0</v>
      </c>
      <c r="FD14" s="35">
        <v>0</v>
      </c>
      <c r="FE14" s="35">
        <v>0</v>
      </c>
      <c r="FF14" s="35">
        <v>0</v>
      </c>
    </row>
    <row r="15" spans="1:162" x14ac:dyDescent="0.25">
      <c r="A15" s="35">
        <v>12</v>
      </c>
      <c r="B15" s="35">
        <v>1</v>
      </c>
      <c r="C15" s="35" t="s">
        <v>185</v>
      </c>
      <c r="D15" s="35" t="s">
        <v>208</v>
      </c>
      <c r="E15" s="39">
        <f t="shared" si="5"/>
        <v>1</v>
      </c>
      <c r="F15" s="35">
        <v>0</v>
      </c>
      <c r="G15" s="35">
        <v>1</v>
      </c>
      <c r="H15" s="41" t="str">
        <f t="shared" si="6"/>
        <v>23</v>
      </c>
      <c r="I15" s="41" t="str">
        <f t="shared" si="7"/>
        <v>07</v>
      </c>
      <c r="J15" s="41" t="str">
        <f t="shared" si="8"/>
        <v>07</v>
      </c>
      <c r="K15" s="43" t="str">
        <f t="shared" si="0"/>
        <v>23-07-7</v>
      </c>
      <c r="L15" s="43">
        <f t="shared" si="1"/>
        <v>39286</v>
      </c>
      <c r="M15" s="44">
        <f t="shared" si="2"/>
        <v>7</v>
      </c>
      <c r="N15" s="39" t="str">
        <f t="shared" si="3"/>
        <v>H</v>
      </c>
      <c r="O15" s="39"/>
      <c r="P15" s="39"/>
      <c r="Q15" s="39" t="str">
        <f t="shared" si="4"/>
        <v>HG</v>
      </c>
      <c r="R15" s="35">
        <v>0</v>
      </c>
      <c r="S15" s="35">
        <v>1</v>
      </c>
      <c r="T15" s="35">
        <v>1</v>
      </c>
      <c r="U15" s="35">
        <v>0</v>
      </c>
      <c r="V15" s="35">
        <v>0</v>
      </c>
      <c r="W15" s="35">
        <v>1</v>
      </c>
      <c r="X15" s="35">
        <v>0</v>
      </c>
      <c r="Y15" s="35">
        <v>0</v>
      </c>
      <c r="Z15" s="35">
        <v>1</v>
      </c>
      <c r="AA15" s="35">
        <v>0</v>
      </c>
      <c r="AB15" s="35">
        <f t="shared" si="9"/>
        <v>1</v>
      </c>
      <c r="AC15" s="35">
        <v>0</v>
      </c>
      <c r="AD15" s="35">
        <v>1</v>
      </c>
      <c r="AE15" s="35">
        <v>0</v>
      </c>
      <c r="AF15" s="35">
        <v>1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1</v>
      </c>
      <c r="AN15" s="35">
        <v>0</v>
      </c>
      <c r="AO15" s="35">
        <v>0</v>
      </c>
      <c r="AP15" s="35">
        <v>0</v>
      </c>
      <c r="AQ15" s="35">
        <v>0</v>
      </c>
      <c r="AR15" s="35">
        <v>0</v>
      </c>
      <c r="AS15" s="35">
        <v>0</v>
      </c>
      <c r="AT15" s="35">
        <v>0</v>
      </c>
      <c r="AU15" s="35">
        <f t="shared" si="10"/>
        <v>0</v>
      </c>
      <c r="AV15" s="35">
        <v>0</v>
      </c>
      <c r="AW15" s="35">
        <v>0</v>
      </c>
      <c r="AX15" s="35">
        <v>0</v>
      </c>
      <c r="AY15" s="35">
        <v>0</v>
      </c>
      <c r="AZ15" s="35">
        <v>0</v>
      </c>
      <c r="BA15" s="35">
        <v>1</v>
      </c>
      <c r="BB15" s="35">
        <v>0</v>
      </c>
      <c r="BC15" s="35">
        <v>0</v>
      </c>
      <c r="BD15" s="35">
        <v>0</v>
      </c>
      <c r="BE15" s="35">
        <v>0</v>
      </c>
      <c r="BF15" s="35">
        <v>1</v>
      </c>
      <c r="BG15" s="35">
        <v>0</v>
      </c>
      <c r="BH15" s="35">
        <v>0</v>
      </c>
      <c r="BI15" s="35">
        <v>1</v>
      </c>
      <c r="BJ15" s="35">
        <v>0</v>
      </c>
      <c r="BK15" s="35">
        <v>1</v>
      </c>
      <c r="BL15" s="35">
        <v>0</v>
      </c>
      <c r="BM15" s="35">
        <v>1</v>
      </c>
      <c r="BN15" s="35">
        <v>0</v>
      </c>
      <c r="BO15" s="35">
        <v>1</v>
      </c>
      <c r="BP15" s="35">
        <v>0</v>
      </c>
      <c r="BQ15" s="35">
        <v>1</v>
      </c>
      <c r="BR15" s="35">
        <v>0</v>
      </c>
      <c r="BS15" s="35">
        <v>1</v>
      </c>
      <c r="BT15" s="35">
        <v>0</v>
      </c>
      <c r="BU15" s="35">
        <v>0</v>
      </c>
      <c r="BV15" s="35">
        <v>0</v>
      </c>
      <c r="BW15" s="35">
        <v>35</v>
      </c>
      <c r="BX15" s="35">
        <v>12</v>
      </c>
      <c r="BY15" s="35">
        <v>0</v>
      </c>
      <c r="CA15" s="35">
        <v>0</v>
      </c>
      <c r="CB15" s="35">
        <v>0</v>
      </c>
      <c r="CC15" s="35">
        <v>3</v>
      </c>
      <c r="CD15" s="35" t="s">
        <v>162</v>
      </c>
      <c r="CE15" s="39">
        <f t="shared" si="11"/>
        <v>1</v>
      </c>
      <c r="CF15" s="41" t="str">
        <f t="shared" si="12"/>
        <v>23</v>
      </c>
      <c r="CG15" s="41" t="str">
        <f t="shared" si="13"/>
        <v>07</v>
      </c>
      <c r="CH15" s="42">
        <v>2007</v>
      </c>
      <c r="CI15" s="43" t="str">
        <f t="shared" si="14"/>
        <v>23-07-2007</v>
      </c>
      <c r="CJ15" s="43">
        <f t="shared" si="15"/>
        <v>39286</v>
      </c>
      <c r="CK15" s="44">
        <f t="shared" ca="1" si="16"/>
        <v>16</v>
      </c>
      <c r="CL15" s="35">
        <v>0</v>
      </c>
      <c r="CM15" s="35">
        <v>0</v>
      </c>
      <c r="CN15" s="35">
        <v>0</v>
      </c>
      <c r="CO15" s="35">
        <v>0</v>
      </c>
      <c r="CP15" s="35">
        <v>0</v>
      </c>
      <c r="CQ15" s="35">
        <v>0</v>
      </c>
      <c r="CR15" s="35">
        <v>0</v>
      </c>
      <c r="CS15" s="35">
        <v>0</v>
      </c>
      <c r="CT15" s="35">
        <v>0</v>
      </c>
      <c r="CU15" s="35">
        <v>0</v>
      </c>
      <c r="CV15" s="35">
        <v>0</v>
      </c>
      <c r="CW15" s="35">
        <v>0</v>
      </c>
      <c r="CX15" s="35">
        <v>0</v>
      </c>
      <c r="CY15" s="35">
        <v>0</v>
      </c>
      <c r="CZ15" s="35">
        <v>0</v>
      </c>
      <c r="DA15" s="35">
        <v>0</v>
      </c>
      <c r="DB15" s="35">
        <v>0</v>
      </c>
      <c r="DC15" s="35">
        <v>0</v>
      </c>
      <c r="DD15" s="35">
        <v>0</v>
      </c>
      <c r="DE15" s="35" t="s">
        <v>162</v>
      </c>
      <c r="DF15" s="39">
        <f t="shared" si="17"/>
        <v>1</v>
      </c>
      <c r="DG15" s="41" t="str">
        <f t="shared" si="18"/>
        <v>23</v>
      </c>
      <c r="DH15" s="41" t="str">
        <f t="shared" si="19"/>
        <v>07</v>
      </c>
      <c r="DI15" s="42">
        <v>2007</v>
      </c>
      <c r="DJ15" s="43" t="str">
        <f t="shared" si="20"/>
        <v>23-07-2007</v>
      </c>
      <c r="DK15" s="43">
        <f t="shared" si="21"/>
        <v>39286</v>
      </c>
      <c r="DL15" s="44">
        <f t="shared" ca="1" si="22"/>
        <v>16</v>
      </c>
      <c r="DM15" s="35">
        <v>0</v>
      </c>
      <c r="DN15" s="35">
        <v>0</v>
      </c>
      <c r="DO15" s="35">
        <v>0</v>
      </c>
      <c r="DP15" s="35">
        <v>0</v>
      </c>
      <c r="DQ15" s="35">
        <v>0</v>
      </c>
      <c r="DR15" s="35">
        <v>0</v>
      </c>
      <c r="DS15" s="35">
        <v>0</v>
      </c>
      <c r="DT15" s="35">
        <v>0</v>
      </c>
      <c r="DU15" s="35">
        <v>0</v>
      </c>
      <c r="DV15" s="35">
        <v>0</v>
      </c>
      <c r="DW15" s="35">
        <v>0</v>
      </c>
      <c r="DX15" s="35">
        <v>0</v>
      </c>
      <c r="DY15" s="35">
        <v>0</v>
      </c>
      <c r="DZ15" s="35">
        <v>0</v>
      </c>
      <c r="EA15" s="35">
        <v>0</v>
      </c>
      <c r="EB15" s="35">
        <v>0</v>
      </c>
      <c r="EC15" s="35">
        <v>0</v>
      </c>
      <c r="ED15" s="35">
        <v>0</v>
      </c>
      <c r="EE15" s="35">
        <v>0</v>
      </c>
      <c r="EF15" s="35" t="s">
        <v>162</v>
      </c>
      <c r="EG15" s="39">
        <f t="shared" si="23"/>
        <v>1</v>
      </c>
      <c r="EH15" s="41" t="str">
        <f t="shared" si="24"/>
        <v>23</v>
      </c>
      <c r="EI15" s="41" t="str">
        <f t="shared" si="25"/>
        <v>07</v>
      </c>
      <c r="EJ15" s="42">
        <v>2007</v>
      </c>
      <c r="EK15" s="43" t="str">
        <f t="shared" si="26"/>
        <v>23-07-2007</v>
      </c>
      <c r="EL15" s="43">
        <f t="shared" si="27"/>
        <v>39286</v>
      </c>
      <c r="EM15" s="44">
        <f t="shared" ca="1" si="28"/>
        <v>16</v>
      </c>
      <c r="EN15" s="35">
        <v>0</v>
      </c>
      <c r="EO15" s="35">
        <v>0</v>
      </c>
      <c r="EP15" s="35">
        <v>0</v>
      </c>
      <c r="EQ15" s="35">
        <v>0</v>
      </c>
      <c r="ER15" s="35">
        <v>0</v>
      </c>
      <c r="ES15" s="35">
        <v>0</v>
      </c>
      <c r="ET15" s="35">
        <v>0</v>
      </c>
      <c r="EU15" s="35">
        <v>0</v>
      </c>
      <c r="EV15" s="35">
        <v>0</v>
      </c>
      <c r="EW15" s="35">
        <v>0</v>
      </c>
      <c r="EX15" s="35">
        <v>0</v>
      </c>
      <c r="EY15" s="35">
        <v>0</v>
      </c>
      <c r="EZ15" s="35">
        <v>0</v>
      </c>
      <c r="FA15" s="35">
        <v>0</v>
      </c>
      <c r="FB15" s="35">
        <v>0</v>
      </c>
      <c r="FC15" s="35">
        <v>0</v>
      </c>
      <c r="FD15" s="35">
        <v>0</v>
      </c>
      <c r="FE15" s="35">
        <v>0</v>
      </c>
      <c r="FF15" s="35">
        <v>0</v>
      </c>
    </row>
    <row r="16" spans="1:162" x14ac:dyDescent="0.25">
      <c r="A16" s="35">
        <v>13</v>
      </c>
      <c r="B16" s="35">
        <v>1</v>
      </c>
      <c r="C16" s="35" t="s">
        <v>185</v>
      </c>
      <c r="D16" s="35" t="s">
        <v>208</v>
      </c>
      <c r="E16" s="39">
        <f t="shared" si="5"/>
        <v>1</v>
      </c>
      <c r="F16" s="35">
        <v>0</v>
      </c>
      <c r="G16" s="35">
        <v>1</v>
      </c>
      <c r="H16" s="41" t="str">
        <f t="shared" si="6"/>
        <v>23</v>
      </c>
      <c r="I16" s="41" t="str">
        <f t="shared" si="7"/>
        <v>07</v>
      </c>
      <c r="J16" s="41" t="str">
        <f t="shared" si="8"/>
        <v>07</v>
      </c>
      <c r="K16" s="43" t="str">
        <f t="shared" si="0"/>
        <v>23-07-7</v>
      </c>
      <c r="L16" s="43">
        <f t="shared" si="1"/>
        <v>39286</v>
      </c>
      <c r="M16" s="44">
        <f t="shared" si="2"/>
        <v>7</v>
      </c>
      <c r="N16" s="39" t="str">
        <f t="shared" si="3"/>
        <v>H</v>
      </c>
      <c r="O16" s="39"/>
      <c r="P16" s="39"/>
      <c r="Q16" s="39" t="str">
        <f t="shared" si="4"/>
        <v>HG</v>
      </c>
      <c r="R16" s="35">
        <v>0</v>
      </c>
      <c r="S16" s="35">
        <v>1</v>
      </c>
      <c r="T16" s="35">
        <v>1</v>
      </c>
      <c r="U16" s="35">
        <v>0</v>
      </c>
      <c r="V16" s="35">
        <v>0</v>
      </c>
      <c r="W16" s="35">
        <v>1</v>
      </c>
      <c r="X16" s="35">
        <v>0</v>
      </c>
      <c r="Y16" s="35">
        <v>0</v>
      </c>
      <c r="Z16" s="35">
        <v>1</v>
      </c>
      <c r="AA16" s="35">
        <v>0</v>
      </c>
      <c r="AB16" s="35">
        <f t="shared" si="9"/>
        <v>1</v>
      </c>
      <c r="AC16" s="35">
        <v>0</v>
      </c>
      <c r="AD16" s="35">
        <v>1</v>
      </c>
      <c r="AE16" s="35">
        <v>0</v>
      </c>
      <c r="AF16" s="35">
        <v>1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1</v>
      </c>
      <c r="AN16" s="35">
        <v>0</v>
      </c>
      <c r="AO16" s="35">
        <v>0</v>
      </c>
      <c r="AP16" s="35">
        <v>0</v>
      </c>
      <c r="AQ16" s="35">
        <v>0</v>
      </c>
      <c r="AR16" s="35">
        <v>0</v>
      </c>
      <c r="AS16" s="35">
        <v>0</v>
      </c>
      <c r="AT16" s="35">
        <v>0</v>
      </c>
      <c r="AU16" s="35">
        <f t="shared" si="10"/>
        <v>0</v>
      </c>
      <c r="AV16" s="35">
        <v>0</v>
      </c>
      <c r="AW16" s="35">
        <v>0</v>
      </c>
      <c r="AX16" s="35">
        <v>0</v>
      </c>
      <c r="AY16" s="35">
        <v>0</v>
      </c>
      <c r="AZ16" s="35">
        <v>1</v>
      </c>
      <c r="BA16" s="35">
        <v>0</v>
      </c>
      <c r="BB16" s="35">
        <v>0</v>
      </c>
      <c r="BC16" s="35">
        <v>0</v>
      </c>
      <c r="BD16" s="35">
        <v>0</v>
      </c>
      <c r="BE16" s="35">
        <v>0</v>
      </c>
      <c r="BF16" s="35">
        <v>1</v>
      </c>
      <c r="BG16" s="35">
        <v>0</v>
      </c>
      <c r="BH16" s="35">
        <v>0</v>
      </c>
      <c r="BI16" s="35">
        <v>1</v>
      </c>
      <c r="BJ16" s="35">
        <v>0</v>
      </c>
      <c r="BK16" s="35">
        <v>1</v>
      </c>
      <c r="BL16" s="35">
        <v>0</v>
      </c>
      <c r="BM16" s="35">
        <v>1</v>
      </c>
      <c r="BN16" s="35">
        <v>0</v>
      </c>
      <c r="BO16" s="35">
        <v>1</v>
      </c>
      <c r="BP16" s="35">
        <v>0</v>
      </c>
      <c r="BQ16" s="35">
        <v>1</v>
      </c>
      <c r="BR16" s="35">
        <v>0</v>
      </c>
      <c r="BS16" s="35">
        <v>1</v>
      </c>
      <c r="BT16" s="35">
        <v>0</v>
      </c>
      <c r="BU16" s="35">
        <v>0</v>
      </c>
      <c r="BV16" s="35">
        <v>0</v>
      </c>
      <c r="BW16" s="35">
        <v>37</v>
      </c>
      <c r="BX16" s="35">
        <v>13</v>
      </c>
      <c r="BY16" s="35">
        <v>0</v>
      </c>
      <c r="CA16" s="35">
        <v>0</v>
      </c>
      <c r="CB16" s="35">
        <v>0</v>
      </c>
      <c r="CC16" s="35">
        <v>3</v>
      </c>
      <c r="CD16" s="35" t="s">
        <v>162</v>
      </c>
      <c r="CE16" s="39">
        <f t="shared" si="11"/>
        <v>1</v>
      </c>
      <c r="CF16" s="41" t="str">
        <f t="shared" si="12"/>
        <v>23</v>
      </c>
      <c r="CG16" s="41" t="str">
        <f t="shared" si="13"/>
        <v>07</v>
      </c>
      <c r="CH16" s="42">
        <v>2007</v>
      </c>
      <c r="CI16" s="43" t="str">
        <f t="shared" si="14"/>
        <v>23-07-2007</v>
      </c>
      <c r="CJ16" s="43">
        <f t="shared" si="15"/>
        <v>39286</v>
      </c>
      <c r="CK16" s="44">
        <f t="shared" ca="1" si="16"/>
        <v>16</v>
      </c>
      <c r="CL16" s="35">
        <v>0</v>
      </c>
      <c r="CM16" s="35">
        <v>0</v>
      </c>
      <c r="CN16" s="35">
        <v>0</v>
      </c>
      <c r="CO16" s="35">
        <v>0</v>
      </c>
      <c r="CP16" s="35">
        <v>0</v>
      </c>
      <c r="CQ16" s="35">
        <v>0</v>
      </c>
      <c r="CR16" s="35">
        <v>0</v>
      </c>
      <c r="CS16" s="35">
        <v>0</v>
      </c>
      <c r="CT16" s="35">
        <v>0</v>
      </c>
      <c r="CU16" s="35">
        <v>0</v>
      </c>
      <c r="CV16" s="35">
        <v>0</v>
      </c>
      <c r="CW16" s="35">
        <v>0</v>
      </c>
      <c r="CX16" s="35">
        <v>0</v>
      </c>
      <c r="CY16" s="35">
        <v>0</v>
      </c>
      <c r="CZ16" s="35">
        <v>0</v>
      </c>
      <c r="DA16" s="35">
        <v>0</v>
      </c>
      <c r="DB16" s="35">
        <v>0</v>
      </c>
      <c r="DC16" s="35">
        <v>0</v>
      </c>
      <c r="DD16" s="35">
        <v>0</v>
      </c>
      <c r="DE16" s="35" t="s">
        <v>162</v>
      </c>
      <c r="DF16" s="39">
        <f t="shared" si="17"/>
        <v>1</v>
      </c>
      <c r="DG16" s="41" t="str">
        <f t="shared" si="18"/>
        <v>23</v>
      </c>
      <c r="DH16" s="41" t="str">
        <f t="shared" si="19"/>
        <v>07</v>
      </c>
      <c r="DI16" s="42">
        <v>2007</v>
      </c>
      <c r="DJ16" s="43" t="str">
        <f t="shared" si="20"/>
        <v>23-07-2007</v>
      </c>
      <c r="DK16" s="43">
        <f t="shared" si="21"/>
        <v>39286</v>
      </c>
      <c r="DL16" s="44">
        <f t="shared" ca="1" si="22"/>
        <v>16</v>
      </c>
      <c r="DM16" s="35">
        <v>0</v>
      </c>
      <c r="DN16" s="35">
        <v>0</v>
      </c>
      <c r="DO16" s="35">
        <v>0</v>
      </c>
      <c r="DP16" s="35">
        <v>0</v>
      </c>
      <c r="DQ16" s="35">
        <v>0</v>
      </c>
      <c r="DR16" s="35">
        <v>0</v>
      </c>
      <c r="DS16" s="35">
        <v>0</v>
      </c>
      <c r="DT16" s="35">
        <v>0</v>
      </c>
      <c r="DU16" s="35">
        <v>0</v>
      </c>
      <c r="DV16" s="35">
        <v>0</v>
      </c>
      <c r="DW16" s="35">
        <v>0</v>
      </c>
      <c r="DX16" s="35">
        <v>0</v>
      </c>
      <c r="DY16" s="35">
        <v>0</v>
      </c>
      <c r="DZ16" s="35">
        <v>0</v>
      </c>
      <c r="EA16" s="35">
        <v>0</v>
      </c>
      <c r="EB16" s="35">
        <v>0</v>
      </c>
      <c r="EC16" s="35">
        <v>0</v>
      </c>
      <c r="ED16" s="35">
        <v>0</v>
      </c>
      <c r="EE16" s="35">
        <v>0</v>
      </c>
      <c r="EF16" s="35" t="s">
        <v>162</v>
      </c>
      <c r="EG16" s="39">
        <f t="shared" si="23"/>
        <v>1</v>
      </c>
      <c r="EH16" s="41" t="str">
        <f t="shared" si="24"/>
        <v>23</v>
      </c>
      <c r="EI16" s="41" t="str">
        <f t="shared" si="25"/>
        <v>07</v>
      </c>
      <c r="EJ16" s="42">
        <v>2007</v>
      </c>
      <c r="EK16" s="43" t="str">
        <f t="shared" si="26"/>
        <v>23-07-2007</v>
      </c>
      <c r="EL16" s="43">
        <f t="shared" si="27"/>
        <v>39286</v>
      </c>
      <c r="EM16" s="44">
        <f t="shared" ca="1" si="28"/>
        <v>16</v>
      </c>
      <c r="EN16" s="35">
        <v>0</v>
      </c>
      <c r="EO16" s="35">
        <v>0</v>
      </c>
      <c r="EP16" s="35">
        <v>0</v>
      </c>
      <c r="EQ16" s="35">
        <v>0</v>
      </c>
      <c r="ER16" s="35">
        <v>0</v>
      </c>
      <c r="ES16" s="35">
        <v>0</v>
      </c>
      <c r="ET16" s="35">
        <v>0</v>
      </c>
      <c r="EU16" s="35">
        <v>0</v>
      </c>
      <c r="EV16" s="35">
        <v>0</v>
      </c>
      <c r="EW16" s="35">
        <v>0</v>
      </c>
      <c r="EX16" s="35">
        <v>0</v>
      </c>
      <c r="EY16" s="35">
        <v>0</v>
      </c>
      <c r="EZ16" s="35">
        <v>0</v>
      </c>
      <c r="FA16" s="35">
        <v>0</v>
      </c>
      <c r="FB16" s="35">
        <v>0</v>
      </c>
      <c r="FC16" s="35">
        <v>0</v>
      </c>
      <c r="FD16" s="35">
        <v>0</v>
      </c>
      <c r="FE16" s="35">
        <v>0</v>
      </c>
      <c r="FF16" s="35">
        <v>0</v>
      </c>
    </row>
    <row r="17" spans="1:162" x14ac:dyDescent="0.25">
      <c r="A17" s="35">
        <v>14</v>
      </c>
      <c r="B17" s="35">
        <v>1</v>
      </c>
      <c r="C17" s="35" t="s">
        <v>185</v>
      </c>
      <c r="D17" s="35" t="s">
        <v>208</v>
      </c>
      <c r="E17" s="39">
        <f t="shared" si="5"/>
        <v>1</v>
      </c>
      <c r="F17" s="35">
        <v>0</v>
      </c>
      <c r="G17" s="35">
        <v>1</v>
      </c>
      <c r="H17" s="41" t="str">
        <f t="shared" si="6"/>
        <v>23</v>
      </c>
      <c r="I17" s="41" t="str">
        <f t="shared" si="7"/>
        <v>07</v>
      </c>
      <c r="J17" s="41" t="str">
        <f t="shared" si="8"/>
        <v>07</v>
      </c>
      <c r="K17" s="43" t="str">
        <f t="shared" si="0"/>
        <v>23-07-7</v>
      </c>
      <c r="L17" s="43">
        <f t="shared" si="1"/>
        <v>39286</v>
      </c>
      <c r="M17" s="44">
        <f t="shared" si="2"/>
        <v>7</v>
      </c>
      <c r="N17" s="39" t="str">
        <f t="shared" si="3"/>
        <v>H</v>
      </c>
      <c r="O17" s="39"/>
      <c r="P17" s="39"/>
      <c r="Q17" s="39" t="str">
        <f t="shared" si="4"/>
        <v>HG</v>
      </c>
      <c r="R17" s="35">
        <v>0</v>
      </c>
      <c r="S17" s="35">
        <v>1</v>
      </c>
      <c r="T17" s="35">
        <v>1</v>
      </c>
      <c r="U17" s="35">
        <v>0</v>
      </c>
      <c r="V17" s="35">
        <v>0</v>
      </c>
      <c r="W17" s="35">
        <v>1</v>
      </c>
      <c r="X17" s="35">
        <v>0</v>
      </c>
      <c r="Y17" s="35">
        <v>0</v>
      </c>
      <c r="Z17" s="35">
        <v>0</v>
      </c>
      <c r="AA17" s="35">
        <v>1</v>
      </c>
      <c r="AB17" s="35">
        <f t="shared" si="9"/>
        <v>1</v>
      </c>
      <c r="AC17" s="35">
        <v>0</v>
      </c>
      <c r="AD17" s="35">
        <v>1</v>
      </c>
      <c r="AE17" s="35">
        <v>0</v>
      </c>
      <c r="AF17" s="35">
        <v>1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1</v>
      </c>
      <c r="AN17" s="35">
        <v>0</v>
      </c>
      <c r="AO17" s="35">
        <v>0</v>
      </c>
      <c r="AP17" s="35">
        <v>0</v>
      </c>
      <c r="AQ17" s="35">
        <v>0</v>
      </c>
      <c r="AR17" s="35">
        <v>0</v>
      </c>
      <c r="AS17" s="35">
        <v>0</v>
      </c>
      <c r="AT17" s="35">
        <v>0</v>
      </c>
      <c r="AU17" s="35">
        <f t="shared" si="10"/>
        <v>0</v>
      </c>
      <c r="AV17" s="35">
        <v>0</v>
      </c>
      <c r="AW17" s="35">
        <v>0</v>
      </c>
      <c r="AX17" s="35">
        <v>0</v>
      </c>
      <c r="AY17" s="35">
        <v>1</v>
      </c>
      <c r="AZ17" s="35">
        <v>0</v>
      </c>
      <c r="BA17" s="35">
        <v>0</v>
      </c>
      <c r="BB17" s="35">
        <v>0</v>
      </c>
      <c r="BC17" s="35">
        <v>0</v>
      </c>
      <c r="BD17" s="35">
        <v>0</v>
      </c>
      <c r="BE17" s="35">
        <v>0</v>
      </c>
      <c r="BF17" s="35">
        <v>1</v>
      </c>
      <c r="BG17" s="35">
        <v>0</v>
      </c>
      <c r="BH17" s="35">
        <v>0</v>
      </c>
      <c r="BI17" s="35">
        <v>1</v>
      </c>
      <c r="BJ17" s="35">
        <v>0</v>
      </c>
      <c r="BK17" s="35">
        <v>1</v>
      </c>
      <c r="BL17" s="35">
        <v>0</v>
      </c>
      <c r="BM17" s="35">
        <v>1</v>
      </c>
      <c r="BN17" s="35">
        <v>1</v>
      </c>
      <c r="BO17" s="35">
        <v>0</v>
      </c>
      <c r="BP17" s="35">
        <v>0</v>
      </c>
      <c r="BQ17" s="35">
        <v>1</v>
      </c>
      <c r="BR17" s="35">
        <v>0</v>
      </c>
      <c r="BS17" s="35">
        <v>1</v>
      </c>
      <c r="BT17" s="35">
        <v>0</v>
      </c>
      <c r="BU17" s="35">
        <v>0</v>
      </c>
      <c r="BV17" s="35">
        <v>1</v>
      </c>
      <c r="BW17" s="35">
        <v>33</v>
      </c>
      <c r="BX17" s="35">
        <v>12</v>
      </c>
      <c r="BY17" s="35">
        <v>0</v>
      </c>
      <c r="CA17" s="35">
        <v>0</v>
      </c>
      <c r="CB17" s="35">
        <v>0</v>
      </c>
      <c r="CC17" s="35">
        <v>3</v>
      </c>
      <c r="CD17" s="35" t="s">
        <v>162</v>
      </c>
      <c r="CE17" s="39">
        <f t="shared" si="11"/>
        <v>1</v>
      </c>
      <c r="CF17" s="41" t="str">
        <f t="shared" si="12"/>
        <v>23</v>
      </c>
      <c r="CG17" s="41" t="str">
        <f t="shared" si="13"/>
        <v>07</v>
      </c>
      <c r="CH17" s="42">
        <v>2007</v>
      </c>
      <c r="CI17" s="43" t="str">
        <f t="shared" si="14"/>
        <v>23-07-2007</v>
      </c>
      <c r="CJ17" s="43">
        <f t="shared" si="15"/>
        <v>39286</v>
      </c>
      <c r="CK17" s="44">
        <f t="shared" ca="1" si="16"/>
        <v>16</v>
      </c>
      <c r="CL17" s="35">
        <v>0</v>
      </c>
      <c r="CM17" s="35">
        <v>0</v>
      </c>
      <c r="CN17" s="35">
        <v>0</v>
      </c>
      <c r="CO17" s="35">
        <v>0</v>
      </c>
      <c r="CP17" s="35">
        <v>0</v>
      </c>
      <c r="CQ17" s="35">
        <v>0</v>
      </c>
      <c r="CR17" s="35">
        <v>0</v>
      </c>
      <c r="CS17" s="35">
        <v>0</v>
      </c>
      <c r="CT17" s="35">
        <v>0</v>
      </c>
      <c r="CU17" s="35">
        <v>0</v>
      </c>
      <c r="CV17" s="35">
        <v>0</v>
      </c>
      <c r="CW17" s="35">
        <v>0</v>
      </c>
      <c r="CX17" s="35">
        <v>0</v>
      </c>
      <c r="CY17" s="35">
        <v>0</v>
      </c>
      <c r="CZ17" s="35">
        <v>0</v>
      </c>
      <c r="DA17" s="35">
        <v>0</v>
      </c>
      <c r="DB17" s="35">
        <v>0</v>
      </c>
      <c r="DC17" s="35">
        <v>0</v>
      </c>
      <c r="DD17" s="35">
        <v>0</v>
      </c>
      <c r="DE17" s="35" t="s">
        <v>162</v>
      </c>
      <c r="DF17" s="39">
        <f t="shared" si="17"/>
        <v>1</v>
      </c>
      <c r="DG17" s="41" t="str">
        <f t="shared" si="18"/>
        <v>23</v>
      </c>
      <c r="DH17" s="41" t="str">
        <f t="shared" si="19"/>
        <v>07</v>
      </c>
      <c r="DI17" s="42">
        <v>2007</v>
      </c>
      <c r="DJ17" s="43" t="str">
        <f t="shared" si="20"/>
        <v>23-07-2007</v>
      </c>
      <c r="DK17" s="43">
        <f t="shared" si="21"/>
        <v>39286</v>
      </c>
      <c r="DL17" s="44">
        <f t="shared" ca="1" si="22"/>
        <v>16</v>
      </c>
      <c r="DM17" s="35">
        <v>0</v>
      </c>
      <c r="DN17" s="35">
        <v>0</v>
      </c>
      <c r="DO17" s="35">
        <v>0</v>
      </c>
      <c r="DP17" s="35">
        <v>0</v>
      </c>
      <c r="DQ17" s="35">
        <v>0</v>
      </c>
      <c r="DR17" s="35">
        <v>0</v>
      </c>
      <c r="DS17" s="35">
        <v>0</v>
      </c>
      <c r="DT17" s="35">
        <v>0</v>
      </c>
      <c r="DU17" s="35">
        <v>0</v>
      </c>
      <c r="DV17" s="35">
        <v>0</v>
      </c>
      <c r="DW17" s="35">
        <v>0</v>
      </c>
      <c r="DX17" s="35">
        <v>0</v>
      </c>
      <c r="DY17" s="35">
        <v>0</v>
      </c>
      <c r="DZ17" s="35">
        <v>0</v>
      </c>
      <c r="EA17" s="35">
        <v>0</v>
      </c>
      <c r="EB17" s="35">
        <v>0</v>
      </c>
      <c r="EC17" s="35">
        <v>0</v>
      </c>
      <c r="ED17" s="35">
        <v>0</v>
      </c>
      <c r="EE17" s="35">
        <v>0</v>
      </c>
      <c r="EF17" s="35" t="s">
        <v>162</v>
      </c>
      <c r="EG17" s="39">
        <f t="shared" si="23"/>
        <v>1</v>
      </c>
      <c r="EH17" s="41" t="str">
        <f t="shared" si="24"/>
        <v>23</v>
      </c>
      <c r="EI17" s="41" t="str">
        <f t="shared" si="25"/>
        <v>07</v>
      </c>
      <c r="EJ17" s="42">
        <v>2007</v>
      </c>
      <c r="EK17" s="43" t="str">
        <f t="shared" si="26"/>
        <v>23-07-2007</v>
      </c>
      <c r="EL17" s="43">
        <f t="shared" si="27"/>
        <v>39286</v>
      </c>
      <c r="EM17" s="44">
        <f t="shared" ca="1" si="28"/>
        <v>16</v>
      </c>
      <c r="EN17" s="35">
        <v>0</v>
      </c>
      <c r="EO17" s="35">
        <v>0</v>
      </c>
      <c r="EP17" s="35">
        <v>0</v>
      </c>
      <c r="EQ17" s="35">
        <v>0</v>
      </c>
      <c r="ER17" s="35">
        <v>0</v>
      </c>
      <c r="ES17" s="35">
        <v>0</v>
      </c>
      <c r="ET17" s="35">
        <v>0</v>
      </c>
      <c r="EU17" s="35">
        <v>0</v>
      </c>
      <c r="EV17" s="35">
        <v>0</v>
      </c>
      <c r="EW17" s="35">
        <v>0</v>
      </c>
      <c r="EX17" s="35">
        <v>0</v>
      </c>
      <c r="EY17" s="35">
        <v>0</v>
      </c>
      <c r="EZ17" s="35">
        <v>0</v>
      </c>
      <c r="FA17" s="35">
        <v>0</v>
      </c>
      <c r="FB17" s="35">
        <v>0</v>
      </c>
      <c r="FC17" s="35">
        <v>0</v>
      </c>
      <c r="FD17" s="35">
        <v>0</v>
      </c>
      <c r="FE17" s="35">
        <v>0</v>
      </c>
      <c r="FF17" s="35">
        <v>0</v>
      </c>
    </row>
    <row r="18" spans="1:162" x14ac:dyDescent="0.25">
      <c r="A18" s="35">
        <v>15</v>
      </c>
      <c r="B18" s="35">
        <v>1</v>
      </c>
      <c r="C18" s="35" t="s">
        <v>185</v>
      </c>
      <c r="D18" s="35" t="s">
        <v>208</v>
      </c>
      <c r="E18" s="39">
        <f t="shared" si="5"/>
        <v>1</v>
      </c>
      <c r="F18" s="35">
        <v>0</v>
      </c>
      <c r="G18" s="35">
        <v>1</v>
      </c>
      <c r="H18" s="41" t="str">
        <f t="shared" si="6"/>
        <v>23</v>
      </c>
      <c r="I18" s="41" t="str">
        <f t="shared" si="7"/>
        <v>07</v>
      </c>
      <c r="J18" s="41" t="str">
        <f t="shared" si="8"/>
        <v>07</v>
      </c>
      <c r="K18" s="43" t="str">
        <f t="shared" si="0"/>
        <v>23-07-7</v>
      </c>
      <c r="L18" s="43">
        <f t="shared" si="1"/>
        <v>39286</v>
      </c>
      <c r="M18" s="44">
        <f t="shared" si="2"/>
        <v>7</v>
      </c>
      <c r="N18" s="39" t="str">
        <f t="shared" si="3"/>
        <v>H</v>
      </c>
      <c r="O18" s="39"/>
      <c r="P18" s="39"/>
      <c r="Q18" s="39" t="str">
        <f t="shared" si="4"/>
        <v>HG</v>
      </c>
      <c r="R18" s="35">
        <v>1</v>
      </c>
      <c r="S18" s="35">
        <v>0</v>
      </c>
      <c r="T18" s="35">
        <v>1</v>
      </c>
      <c r="U18" s="35">
        <v>0</v>
      </c>
      <c r="V18" s="35">
        <v>0</v>
      </c>
      <c r="W18" s="35">
        <v>1</v>
      </c>
      <c r="X18" s="35">
        <v>0</v>
      </c>
      <c r="Y18" s="35">
        <v>0</v>
      </c>
      <c r="Z18" s="35">
        <v>0</v>
      </c>
      <c r="AA18" s="35">
        <v>1</v>
      </c>
      <c r="AB18" s="35">
        <f t="shared" si="9"/>
        <v>1</v>
      </c>
      <c r="AC18" s="35">
        <v>0</v>
      </c>
      <c r="AD18" s="35">
        <v>1</v>
      </c>
      <c r="AE18" s="35">
        <v>0</v>
      </c>
      <c r="AF18" s="35">
        <v>1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1</v>
      </c>
      <c r="AN18" s="35">
        <v>0</v>
      </c>
      <c r="AO18" s="35">
        <v>0</v>
      </c>
      <c r="AP18" s="35">
        <v>1</v>
      </c>
      <c r="AQ18" s="35">
        <v>0</v>
      </c>
      <c r="AR18" s="35">
        <v>0</v>
      </c>
      <c r="AS18" s="35">
        <v>0</v>
      </c>
      <c r="AT18" s="35">
        <v>0</v>
      </c>
      <c r="AU18" s="35">
        <f t="shared" si="10"/>
        <v>1</v>
      </c>
      <c r="AV18" s="35">
        <v>0</v>
      </c>
      <c r="AW18" s="35">
        <v>0</v>
      </c>
      <c r="AX18" s="35">
        <v>0</v>
      </c>
      <c r="AY18" s="35">
        <v>1</v>
      </c>
      <c r="AZ18" s="35">
        <v>0</v>
      </c>
      <c r="BA18" s="35">
        <v>0</v>
      </c>
      <c r="BB18" s="35">
        <v>0</v>
      </c>
      <c r="BC18" s="35">
        <v>0</v>
      </c>
      <c r="BD18" s="35">
        <v>0</v>
      </c>
      <c r="BE18" s="35">
        <v>0</v>
      </c>
      <c r="BF18" s="35">
        <v>0</v>
      </c>
      <c r="BG18" s="35">
        <v>1</v>
      </c>
      <c r="BH18" s="35">
        <v>0</v>
      </c>
      <c r="BI18" s="35">
        <v>1</v>
      </c>
      <c r="BJ18" s="35">
        <v>0</v>
      </c>
      <c r="BK18" s="35">
        <v>1</v>
      </c>
      <c r="BL18" s="35">
        <v>0</v>
      </c>
      <c r="BM18" s="35">
        <v>1</v>
      </c>
      <c r="BN18" s="35">
        <v>0</v>
      </c>
      <c r="BO18" s="35">
        <v>1</v>
      </c>
      <c r="BP18" s="35">
        <v>0</v>
      </c>
      <c r="BQ18" s="35">
        <v>1</v>
      </c>
      <c r="BR18" s="35">
        <v>0</v>
      </c>
      <c r="BS18" s="35">
        <v>1</v>
      </c>
      <c r="BT18" s="35">
        <v>0</v>
      </c>
      <c r="BU18" s="35">
        <v>0</v>
      </c>
      <c r="BV18" s="35">
        <v>0</v>
      </c>
      <c r="BW18" s="35">
        <v>40</v>
      </c>
      <c r="BX18" s="35">
        <v>12</v>
      </c>
      <c r="BY18" s="35">
        <v>0</v>
      </c>
      <c r="CA18" s="35">
        <v>0</v>
      </c>
      <c r="CB18" s="35">
        <v>0</v>
      </c>
      <c r="CC18" s="35">
        <v>3</v>
      </c>
      <c r="CD18" s="35" t="s">
        <v>162</v>
      </c>
      <c r="CE18" s="39">
        <f t="shared" si="11"/>
        <v>1</v>
      </c>
      <c r="CF18" s="41" t="str">
        <f t="shared" si="12"/>
        <v>23</v>
      </c>
      <c r="CG18" s="41" t="str">
        <f t="shared" si="13"/>
        <v>07</v>
      </c>
      <c r="CH18" s="42">
        <v>2007</v>
      </c>
      <c r="CI18" s="43" t="str">
        <f t="shared" si="14"/>
        <v>23-07-2007</v>
      </c>
      <c r="CJ18" s="43">
        <f t="shared" si="15"/>
        <v>39286</v>
      </c>
      <c r="CK18" s="44">
        <f t="shared" ca="1" si="16"/>
        <v>16</v>
      </c>
      <c r="CL18" s="35">
        <v>0</v>
      </c>
      <c r="CM18" s="35">
        <v>0</v>
      </c>
      <c r="CN18" s="35">
        <v>0</v>
      </c>
      <c r="CO18" s="35">
        <v>0</v>
      </c>
      <c r="CP18" s="35">
        <v>0</v>
      </c>
      <c r="CQ18" s="35">
        <v>0</v>
      </c>
      <c r="CR18" s="35">
        <v>0</v>
      </c>
      <c r="CS18" s="35">
        <v>0</v>
      </c>
      <c r="CT18" s="35">
        <v>0</v>
      </c>
      <c r="CU18" s="35">
        <v>0</v>
      </c>
      <c r="CV18" s="35">
        <v>0</v>
      </c>
      <c r="CW18" s="35">
        <v>0</v>
      </c>
      <c r="CX18" s="35">
        <v>0</v>
      </c>
      <c r="CY18" s="35">
        <v>0</v>
      </c>
      <c r="CZ18" s="35">
        <v>0</v>
      </c>
      <c r="DA18" s="35">
        <v>0</v>
      </c>
      <c r="DB18" s="35">
        <v>0</v>
      </c>
      <c r="DC18" s="35">
        <v>0</v>
      </c>
      <c r="DD18" s="35">
        <v>0</v>
      </c>
      <c r="DE18" s="35" t="s">
        <v>162</v>
      </c>
      <c r="DF18" s="39">
        <f t="shared" si="17"/>
        <v>1</v>
      </c>
      <c r="DG18" s="41" t="str">
        <f t="shared" si="18"/>
        <v>23</v>
      </c>
      <c r="DH18" s="41" t="str">
        <f t="shared" si="19"/>
        <v>07</v>
      </c>
      <c r="DI18" s="42">
        <v>2007</v>
      </c>
      <c r="DJ18" s="43" t="str">
        <f t="shared" si="20"/>
        <v>23-07-2007</v>
      </c>
      <c r="DK18" s="43">
        <f t="shared" si="21"/>
        <v>39286</v>
      </c>
      <c r="DL18" s="44">
        <f t="shared" ca="1" si="22"/>
        <v>16</v>
      </c>
      <c r="DM18" s="35">
        <v>0</v>
      </c>
      <c r="DN18" s="35">
        <v>0</v>
      </c>
      <c r="DO18" s="35">
        <v>0</v>
      </c>
      <c r="DP18" s="35">
        <v>0</v>
      </c>
      <c r="DQ18" s="35">
        <v>0</v>
      </c>
      <c r="DR18" s="35">
        <v>0</v>
      </c>
      <c r="DS18" s="35">
        <v>0</v>
      </c>
      <c r="DT18" s="35">
        <v>0</v>
      </c>
      <c r="DU18" s="35">
        <v>0</v>
      </c>
      <c r="DV18" s="35">
        <v>0</v>
      </c>
      <c r="DW18" s="35">
        <v>0</v>
      </c>
      <c r="DX18" s="35">
        <v>0</v>
      </c>
      <c r="DY18" s="35">
        <v>0</v>
      </c>
      <c r="DZ18" s="35">
        <v>0</v>
      </c>
      <c r="EA18" s="35">
        <v>0</v>
      </c>
      <c r="EB18" s="35">
        <v>0</v>
      </c>
      <c r="EC18" s="35">
        <v>0</v>
      </c>
      <c r="ED18" s="35">
        <v>0</v>
      </c>
      <c r="EE18" s="35">
        <v>0</v>
      </c>
      <c r="EF18" s="35" t="s">
        <v>162</v>
      </c>
      <c r="EG18" s="39">
        <f t="shared" si="23"/>
        <v>1</v>
      </c>
      <c r="EH18" s="41" t="str">
        <f t="shared" si="24"/>
        <v>23</v>
      </c>
      <c r="EI18" s="41" t="str">
        <f t="shared" si="25"/>
        <v>07</v>
      </c>
      <c r="EJ18" s="42">
        <v>2007</v>
      </c>
      <c r="EK18" s="43" t="str">
        <f t="shared" si="26"/>
        <v>23-07-2007</v>
      </c>
      <c r="EL18" s="43">
        <f t="shared" si="27"/>
        <v>39286</v>
      </c>
      <c r="EM18" s="44">
        <f t="shared" ca="1" si="28"/>
        <v>16</v>
      </c>
      <c r="EN18" s="35">
        <v>0</v>
      </c>
      <c r="EO18" s="35">
        <v>0</v>
      </c>
      <c r="EP18" s="35">
        <v>0</v>
      </c>
      <c r="EQ18" s="35">
        <v>0</v>
      </c>
      <c r="ER18" s="35">
        <v>0</v>
      </c>
      <c r="ES18" s="35">
        <v>0</v>
      </c>
      <c r="ET18" s="35">
        <v>0</v>
      </c>
      <c r="EU18" s="35">
        <v>0</v>
      </c>
      <c r="EV18" s="35">
        <v>0</v>
      </c>
      <c r="EW18" s="35">
        <v>0</v>
      </c>
      <c r="EX18" s="35">
        <v>0</v>
      </c>
      <c r="EY18" s="35">
        <v>0</v>
      </c>
      <c r="EZ18" s="35">
        <v>0</v>
      </c>
      <c r="FA18" s="35">
        <v>0</v>
      </c>
      <c r="FB18" s="35">
        <v>0</v>
      </c>
      <c r="FC18" s="35">
        <v>0</v>
      </c>
      <c r="FD18" s="35">
        <v>0</v>
      </c>
      <c r="FE18" s="35">
        <v>0</v>
      </c>
      <c r="FF18" s="35">
        <v>0</v>
      </c>
    </row>
    <row r="19" spans="1:162" x14ac:dyDescent="0.25">
      <c r="A19" s="35">
        <v>16</v>
      </c>
      <c r="B19" s="35">
        <v>1</v>
      </c>
      <c r="C19" s="35" t="s">
        <v>185</v>
      </c>
      <c r="D19" s="35" t="s">
        <v>208</v>
      </c>
      <c r="E19" s="39">
        <f t="shared" si="5"/>
        <v>1</v>
      </c>
      <c r="F19" s="35">
        <v>0</v>
      </c>
      <c r="G19" s="35">
        <v>1</v>
      </c>
      <c r="H19" s="41" t="str">
        <f t="shared" si="6"/>
        <v>23</v>
      </c>
      <c r="I19" s="41" t="str">
        <f t="shared" si="7"/>
        <v>07</v>
      </c>
      <c r="J19" s="41" t="str">
        <f t="shared" si="8"/>
        <v>07</v>
      </c>
      <c r="K19" s="43" t="str">
        <f t="shared" si="0"/>
        <v>23-07-7</v>
      </c>
      <c r="L19" s="43">
        <f t="shared" si="1"/>
        <v>39286</v>
      </c>
      <c r="M19" s="44">
        <f t="shared" si="2"/>
        <v>7</v>
      </c>
      <c r="N19" s="39" t="str">
        <f t="shared" si="3"/>
        <v>H</v>
      </c>
      <c r="O19" s="39"/>
      <c r="P19" s="39"/>
      <c r="Q19" s="39" t="str">
        <f t="shared" si="4"/>
        <v>HG</v>
      </c>
      <c r="R19" s="35">
        <v>0</v>
      </c>
      <c r="S19" s="35">
        <v>1</v>
      </c>
      <c r="T19" s="35">
        <v>1</v>
      </c>
      <c r="U19" s="35">
        <v>0</v>
      </c>
      <c r="V19" s="35">
        <v>1</v>
      </c>
      <c r="W19" s="35">
        <v>0</v>
      </c>
      <c r="X19" s="35">
        <v>0</v>
      </c>
      <c r="Y19" s="35">
        <v>0</v>
      </c>
      <c r="Z19" s="35">
        <v>0</v>
      </c>
      <c r="AA19" s="35">
        <v>1</v>
      </c>
      <c r="AB19" s="35">
        <f t="shared" si="9"/>
        <v>1</v>
      </c>
      <c r="AC19" s="35">
        <v>1</v>
      </c>
      <c r="AD19" s="35">
        <v>0</v>
      </c>
      <c r="AE19" s="35">
        <v>0</v>
      </c>
      <c r="AF19" s="35">
        <v>1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1</v>
      </c>
      <c r="AN19" s="35">
        <v>0</v>
      </c>
      <c r="AO19" s="35">
        <v>0</v>
      </c>
      <c r="AP19" s="35">
        <v>0</v>
      </c>
      <c r="AQ19" s="35">
        <v>0</v>
      </c>
      <c r="AR19" s="35">
        <v>0</v>
      </c>
      <c r="AS19" s="35">
        <v>0</v>
      </c>
      <c r="AT19" s="35">
        <v>0</v>
      </c>
      <c r="AU19" s="35">
        <f t="shared" si="10"/>
        <v>0</v>
      </c>
      <c r="AV19" s="35">
        <v>0</v>
      </c>
      <c r="AW19" s="35">
        <v>0</v>
      </c>
      <c r="AX19" s="35">
        <v>0</v>
      </c>
      <c r="AY19" s="35">
        <v>1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5">
        <v>0</v>
      </c>
      <c r="BF19" s="35">
        <v>1</v>
      </c>
      <c r="BG19" s="35">
        <v>0</v>
      </c>
      <c r="BH19" s="35">
        <v>0</v>
      </c>
      <c r="BI19" s="35">
        <v>1</v>
      </c>
      <c r="BJ19" s="35">
        <v>0</v>
      </c>
      <c r="BK19" s="35">
        <v>1</v>
      </c>
      <c r="BL19" s="35">
        <v>0</v>
      </c>
      <c r="BM19" s="35">
        <v>1</v>
      </c>
      <c r="BN19" s="35">
        <v>0</v>
      </c>
      <c r="BO19" s="35">
        <v>1</v>
      </c>
      <c r="BP19" s="35">
        <v>0</v>
      </c>
      <c r="BQ19" s="35">
        <v>1</v>
      </c>
      <c r="BR19" s="35">
        <v>0</v>
      </c>
      <c r="BS19" s="35">
        <v>1</v>
      </c>
      <c r="BT19" s="35">
        <v>0</v>
      </c>
      <c r="BU19" s="35">
        <v>0</v>
      </c>
      <c r="BV19" s="35">
        <v>0</v>
      </c>
      <c r="BW19" s="35">
        <v>29</v>
      </c>
      <c r="BX19" s="35">
        <v>12</v>
      </c>
      <c r="BY19" s="35">
        <v>0</v>
      </c>
      <c r="CA19" s="35">
        <v>0</v>
      </c>
      <c r="CB19" s="35">
        <v>0</v>
      </c>
      <c r="CC19" s="35">
        <v>6</v>
      </c>
      <c r="CD19" s="35" t="s">
        <v>162</v>
      </c>
      <c r="CE19" s="39">
        <f t="shared" si="11"/>
        <v>1</v>
      </c>
      <c r="CF19" s="41" t="str">
        <f t="shared" si="12"/>
        <v>23</v>
      </c>
      <c r="CG19" s="41" t="str">
        <f t="shared" si="13"/>
        <v>07</v>
      </c>
      <c r="CH19" s="42">
        <v>2007</v>
      </c>
      <c r="CI19" s="43" t="str">
        <f t="shared" si="14"/>
        <v>23-07-2007</v>
      </c>
      <c r="CJ19" s="43">
        <f t="shared" si="15"/>
        <v>39286</v>
      </c>
      <c r="CK19" s="44">
        <f t="shared" ca="1" si="16"/>
        <v>16</v>
      </c>
      <c r="CL19" s="35">
        <v>0</v>
      </c>
      <c r="CM19" s="35">
        <v>0</v>
      </c>
      <c r="CN19" s="35">
        <v>0</v>
      </c>
      <c r="CO19" s="35">
        <v>0</v>
      </c>
      <c r="CP19" s="35">
        <v>0</v>
      </c>
      <c r="CQ19" s="35">
        <v>0</v>
      </c>
      <c r="CR19" s="35">
        <v>0</v>
      </c>
      <c r="CS19" s="35">
        <v>0</v>
      </c>
      <c r="CT19" s="35">
        <v>0</v>
      </c>
      <c r="CU19" s="35">
        <v>0</v>
      </c>
      <c r="CV19" s="35">
        <v>0</v>
      </c>
      <c r="CW19" s="35">
        <v>0</v>
      </c>
      <c r="CX19" s="35">
        <v>0</v>
      </c>
      <c r="CY19" s="35">
        <v>0</v>
      </c>
      <c r="CZ19" s="35">
        <v>0</v>
      </c>
      <c r="DA19" s="35">
        <v>0</v>
      </c>
      <c r="DB19" s="35">
        <v>0</v>
      </c>
      <c r="DC19" s="35">
        <v>0</v>
      </c>
      <c r="DD19" s="35">
        <v>0</v>
      </c>
      <c r="DE19" s="35" t="s">
        <v>162</v>
      </c>
      <c r="DF19" s="39">
        <f t="shared" si="17"/>
        <v>1</v>
      </c>
      <c r="DG19" s="41" t="str">
        <f t="shared" si="18"/>
        <v>23</v>
      </c>
      <c r="DH19" s="41" t="str">
        <f t="shared" si="19"/>
        <v>07</v>
      </c>
      <c r="DI19" s="42">
        <v>2007</v>
      </c>
      <c r="DJ19" s="43" t="str">
        <f t="shared" si="20"/>
        <v>23-07-2007</v>
      </c>
      <c r="DK19" s="43">
        <f t="shared" si="21"/>
        <v>39286</v>
      </c>
      <c r="DL19" s="44">
        <f t="shared" ca="1" si="22"/>
        <v>16</v>
      </c>
      <c r="DM19" s="35">
        <v>0</v>
      </c>
      <c r="DN19" s="35">
        <v>0</v>
      </c>
      <c r="DO19" s="35">
        <v>0</v>
      </c>
      <c r="DP19" s="35">
        <v>0</v>
      </c>
      <c r="DQ19" s="35">
        <v>0</v>
      </c>
      <c r="DR19" s="35">
        <v>0</v>
      </c>
      <c r="DS19" s="35">
        <v>0</v>
      </c>
      <c r="DT19" s="35">
        <v>0</v>
      </c>
      <c r="DU19" s="35">
        <v>0</v>
      </c>
      <c r="DV19" s="35">
        <v>0</v>
      </c>
      <c r="DW19" s="35">
        <v>0</v>
      </c>
      <c r="DX19" s="35">
        <v>0</v>
      </c>
      <c r="DY19" s="35">
        <v>0</v>
      </c>
      <c r="DZ19" s="35">
        <v>0</v>
      </c>
      <c r="EA19" s="35">
        <v>0</v>
      </c>
      <c r="EB19" s="35">
        <v>0</v>
      </c>
      <c r="EC19" s="35">
        <v>0</v>
      </c>
      <c r="ED19" s="35">
        <v>0</v>
      </c>
      <c r="EE19" s="35">
        <v>0</v>
      </c>
      <c r="EF19" s="35" t="s">
        <v>162</v>
      </c>
      <c r="EG19" s="39">
        <f t="shared" si="23"/>
        <v>1</v>
      </c>
      <c r="EH19" s="41" t="str">
        <f t="shared" si="24"/>
        <v>23</v>
      </c>
      <c r="EI19" s="41" t="str">
        <f t="shared" si="25"/>
        <v>07</v>
      </c>
      <c r="EJ19" s="42">
        <v>2007</v>
      </c>
      <c r="EK19" s="43" t="str">
        <f t="shared" si="26"/>
        <v>23-07-2007</v>
      </c>
      <c r="EL19" s="43">
        <f t="shared" si="27"/>
        <v>39286</v>
      </c>
      <c r="EM19" s="44">
        <f t="shared" ca="1" si="28"/>
        <v>16</v>
      </c>
      <c r="EN19" s="35">
        <v>0</v>
      </c>
      <c r="EO19" s="35">
        <v>0</v>
      </c>
      <c r="EP19" s="35">
        <v>0</v>
      </c>
      <c r="EQ19" s="35">
        <v>0</v>
      </c>
      <c r="ER19" s="35">
        <v>0</v>
      </c>
      <c r="ES19" s="35">
        <v>0</v>
      </c>
      <c r="ET19" s="35">
        <v>0</v>
      </c>
      <c r="EU19" s="35">
        <v>0</v>
      </c>
      <c r="EV19" s="35">
        <v>0</v>
      </c>
      <c r="EW19" s="35">
        <v>0</v>
      </c>
      <c r="EX19" s="35">
        <v>0</v>
      </c>
      <c r="EY19" s="35">
        <v>0</v>
      </c>
      <c r="EZ19" s="35">
        <v>0</v>
      </c>
      <c r="FA19" s="35">
        <v>0</v>
      </c>
      <c r="FB19" s="35">
        <v>0</v>
      </c>
      <c r="FC19" s="35">
        <v>0</v>
      </c>
      <c r="FD19" s="35">
        <v>0</v>
      </c>
      <c r="FE19" s="35">
        <v>0</v>
      </c>
      <c r="FF19" s="35">
        <v>0</v>
      </c>
    </row>
    <row r="20" spans="1:162" x14ac:dyDescent="0.25">
      <c r="A20" s="35">
        <v>17</v>
      </c>
      <c r="B20" s="35">
        <v>1</v>
      </c>
      <c r="C20" s="35" t="s">
        <v>185</v>
      </c>
      <c r="D20" s="35" t="s">
        <v>208</v>
      </c>
      <c r="E20" s="39">
        <f t="shared" si="5"/>
        <v>1</v>
      </c>
      <c r="F20" s="35">
        <v>0</v>
      </c>
      <c r="G20" s="35">
        <v>1</v>
      </c>
      <c r="H20" s="41" t="str">
        <f t="shared" si="6"/>
        <v>23</v>
      </c>
      <c r="I20" s="41" t="str">
        <f t="shared" si="7"/>
        <v>07</v>
      </c>
      <c r="J20" s="41" t="str">
        <f t="shared" si="8"/>
        <v>07</v>
      </c>
      <c r="K20" s="43" t="str">
        <f t="shared" si="0"/>
        <v>23-07-7</v>
      </c>
      <c r="L20" s="43">
        <f t="shared" si="1"/>
        <v>39286</v>
      </c>
      <c r="M20" s="44">
        <f t="shared" si="2"/>
        <v>7</v>
      </c>
      <c r="N20" s="39" t="str">
        <f t="shared" si="3"/>
        <v>H</v>
      </c>
      <c r="O20" s="39"/>
      <c r="P20" s="39"/>
      <c r="Q20" s="39" t="str">
        <f t="shared" si="4"/>
        <v>HG</v>
      </c>
      <c r="R20" s="35">
        <v>0</v>
      </c>
      <c r="S20" s="35">
        <v>1</v>
      </c>
      <c r="T20" s="35">
        <v>0</v>
      </c>
      <c r="U20" s="35">
        <v>1</v>
      </c>
      <c r="V20" s="35">
        <v>0</v>
      </c>
      <c r="W20" s="35">
        <v>1</v>
      </c>
      <c r="X20" s="35">
        <v>0</v>
      </c>
      <c r="Y20" s="35">
        <v>0</v>
      </c>
      <c r="Z20" s="35">
        <v>1</v>
      </c>
      <c r="AA20" s="35">
        <v>0</v>
      </c>
      <c r="AB20" s="35">
        <f t="shared" si="9"/>
        <v>1</v>
      </c>
      <c r="AC20" s="35">
        <v>0</v>
      </c>
      <c r="AD20" s="35">
        <v>1</v>
      </c>
      <c r="AE20" s="35">
        <v>0</v>
      </c>
      <c r="AF20" s="35">
        <v>1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1</v>
      </c>
      <c r="AN20" s="35">
        <v>0</v>
      </c>
      <c r="AO20" s="35">
        <v>0</v>
      </c>
      <c r="AP20" s="35">
        <v>0</v>
      </c>
      <c r="AQ20" s="35">
        <v>0</v>
      </c>
      <c r="AR20" s="35">
        <v>0</v>
      </c>
      <c r="AS20" s="35">
        <v>0</v>
      </c>
      <c r="AT20" s="35">
        <v>0</v>
      </c>
      <c r="AU20" s="35">
        <f t="shared" si="10"/>
        <v>0</v>
      </c>
      <c r="AV20" s="35">
        <v>0</v>
      </c>
      <c r="AW20" s="35">
        <v>0</v>
      </c>
      <c r="AX20" s="35">
        <v>1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5">
        <v>0</v>
      </c>
      <c r="BF20" s="35">
        <v>1</v>
      </c>
      <c r="BG20" s="35">
        <v>0</v>
      </c>
      <c r="BH20" s="35">
        <v>1</v>
      </c>
      <c r="BI20" s="35">
        <v>0</v>
      </c>
      <c r="BJ20" s="35">
        <v>0</v>
      </c>
      <c r="BK20" s="35">
        <v>1</v>
      </c>
      <c r="BL20" s="35">
        <v>0</v>
      </c>
      <c r="BM20" s="35">
        <v>1</v>
      </c>
      <c r="BN20" s="35">
        <v>0</v>
      </c>
      <c r="BO20" s="35">
        <v>1</v>
      </c>
      <c r="BP20" s="35">
        <v>0</v>
      </c>
      <c r="BQ20" s="35">
        <v>1</v>
      </c>
      <c r="BR20" s="35">
        <v>0</v>
      </c>
      <c r="BS20" s="35">
        <v>1</v>
      </c>
      <c r="BT20" s="35">
        <v>0</v>
      </c>
      <c r="BU20" s="35">
        <v>0</v>
      </c>
      <c r="BV20" s="35">
        <v>0</v>
      </c>
      <c r="BW20" s="35">
        <v>42</v>
      </c>
      <c r="BX20" s="35">
        <v>12</v>
      </c>
      <c r="BY20" s="35">
        <v>0</v>
      </c>
      <c r="CA20" s="35">
        <v>0</v>
      </c>
      <c r="CB20" s="35">
        <v>0</v>
      </c>
      <c r="CC20" s="35">
        <v>4</v>
      </c>
      <c r="CD20" s="35" t="s">
        <v>162</v>
      </c>
      <c r="CE20" s="39">
        <f t="shared" si="11"/>
        <v>1</v>
      </c>
      <c r="CF20" s="41" t="str">
        <f t="shared" si="12"/>
        <v>23</v>
      </c>
      <c r="CG20" s="41" t="str">
        <f t="shared" si="13"/>
        <v>07</v>
      </c>
      <c r="CH20" s="42">
        <v>2007</v>
      </c>
      <c r="CI20" s="43" t="str">
        <f t="shared" si="14"/>
        <v>23-07-2007</v>
      </c>
      <c r="CJ20" s="43">
        <f t="shared" si="15"/>
        <v>39286</v>
      </c>
      <c r="CK20" s="44">
        <f t="shared" ca="1" si="16"/>
        <v>16</v>
      </c>
      <c r="CL20" s="35">
        <v>0</v>
      </c>
      <c r="CM20" s="35">
        <v>0</v>
      </c>
      <c r="CN20" s="35">
        <v>0</v>
      </c>
      <c r="CO20" s="35">
        <v>0</v>
      </c>
      <c r="CP20" s="35">
        <v>0</v>
      </c>
      <c r="CQ20" s="35">
        <v>0</v>
      </c>
      <c r="CR20" s="35">
        <v>0</v>
      </c>
      <c r="CS20" s="35">
        <v>0</v>
      </c>
      <c r="CT20" s="35">
        <v>0</v>
      </c>
      <c r="CU20" s="35">
        <v>0</v>
      </c>
      <c r="CV20" s="35">
        <v>0</v>
      </c>
      <c r="CW20" s="35">
        <v>0</v>
      </c>
      <c r="CX20" s="35">
        <v>0</v>
      </c>
      <c r="CY20" s="35">
        <v>0</v>
      </c>
      <c r="CZ20" s="35">
        <v>0</v>
      </c>
      <c r="DA20" s="35">
        <v>0</v>
      </c>
      <c r="DB20" s="35">
        <v>0</v>
      </c>
      <c r="DC20" s="35">
        <v>0</v>
      </c>
      <c r="DD20" s="35">
        <v>0</v>
      </c>
      <c r="DE20" s="35" t="s">
        <v>162</v>
      </c>
      <c r="DF20" s="39">
        <f t="shared" si="17"/>
        <v>1</v>
      </c>
      <c r="DG20" s="41" t="str">
        <f t="shared" si="18"/>
        <v>23</v>
      </c>
      <c r="DH20" s="41" t="str">
        <f t="shared" si="19"/>
        <v>07</v>
      </c>
      <c r="DI20" s="42">
        <v>2007</v>
      </c>
      <c r="DJ20" s="43" t="str">
        <f t="shared" si="20"/>
        <v>23-07-2007</v>
      </c>
      <c r="DK20" s="43">
        <f t="shared" si="21"/>
        <v>39286</v>
      </c>
      <c r="DL20" s="44">
        <f t="shared" ca="1" si="22"/>
        <v>16</v>
      </c>
      <c r="DM20" s="35">
        <v>0</v>
      </c>
      <c r="DN20" s="35">
        <v>0</v>
      </c>
      <c r="DO20" s="35">
        <v>0</v>
      </c>
      <c r="DP20" s="35">
        <v>0</v>
      </c>
      <c r="DQ20" s="35">
        <v>0</v>
      </c>
      <c r="DR20" s="35">
        <v>0</v>
      </c>
      <c r="DS20" s="35">
        <v>0</v>
      </c>
      <c r="DT20" s="35">
        <v>0</v>
      </c>
      <c r="DU20" s="35">
        <v>0</v>
      </c>
      <c r="DV20" s="35">
        <v>0</v>
      </c>
      <c r="DW20" s="35">
        <v>0</v>
      </c>
      <c r="DX20" s="35">
        <v>0</v>
      </c>
      <c r="DY20" s="35">
        <v>0</v>
      </c>
      <c r="DZ20" s="35">
        <v>0</v>
      </c>
      <c r="EA20" s="35">
        <v>0</v>
      </c>
      <c r="EB20" s="35">
        <v>0</v>
      </c>
      <c r="EC20" s="35">
        <v>0</v>
      </c>
      <c r="ED20" s="35">
        <v>0</v>
      </c>
      <c r="EE20" s="35">
        <v>0</v>
      </c>
      <c r="EF20" s="35" t="s">
        <v>162</v>
      </c>
      <c r="EG20" s="39">
        <f t="shared" si="23"/>
        <v>1</v>
      </c>
      <c r="EH20" s="41" t="str">
        <f t="shared" si="24"/>
        <v>23</v>
      </c>
      <c r="EI20" s="41" t="str">
        <f t="shared" si="25"/>
        <v>07</v>
      </c>
      <c r="EJ20" s="42">
        <v>2007</v>
      </c>
      <c r="EK20" s="43" t="str">
        <f t="shared" si="26"/>
        <v>23-07-2007</v>
      </c>
      <c r="EL20" s="43">
        <f t="shared" si="27"/>
        <v>39286</v>
      </c>
      <c r="EM20" s="44">
        <f t="shared" ca="1" si="28"/>
        <v>16</v>
      </c>
      <c r="EN20" s="35">
        <v>0</v>
      </c>
      <c r="EO20" s="35">
        <v>0</v>
      </c>
      <c r="EP20" s="35">
        <v>0</v>
      </c>
      <c r="EQ20" s="35">
        <v>0</v>
      </c>
      <c r="ER20" s="35">
        <v>0</v>
      </c>
      <c r="ES20" s="35">
        <v>0</v>
      </c>
      <c r="ET20" s="35">
        <v>0</v>
      </c>
      <c r="EU20" s="35">
        <v>0</v>
      </c>
      <c r="EV20" s="35">
        <v>0</v>
      </c>
      <c r="EW20" s="35">
        <v>0</v>
      </c>
      <c r="EX20" s="35">
        <v>0</v>
      </c>
      <c r="EY20" s="35">
        <v>0</v>
      </c>
      <c r="EZ20" s="35">
        <v>0</v>
      </c>
      <c r="FA20" s="35">
        <v>0</v>
      </c>
      <c r="FB20" s="35">
        <v>0</v>
      </c>
      <c r="FC20" s="35">
        <v>0</v>
      </c>
      <c r="FD20" s="35">
        <v>0</v>
      </c>
      <c r="FE20" s="35">
        <v>0</v>
      </c>
      <c r="FF20" s="35">
        <v>0</v>
      </c>
    </row>
    <row r="21" spans="1:162" x14ac:dyDescent="0.25">
      <c r="A21" s="35">
        <v>18</v>
      </c>
      <c r="B21" s="35">
        <v>1</v>
      </c>
      <c r="C21" s="35" t="s">
        <v>185</v>
      </c>
      <c r="D21" s="35" t="s">
        <v>208</v>
      </c>
      <c r="E21" s="39">
        <f t="shared" si="5"/>
        <v>1</v>
      </c>
      <c r="F21" s="35">
        <v>0</v>
      </c>
      <c r="G21" s="35">
        <v>1</v>
      </c>
      <c r="H21" s="41" t="str">
        <f t="shared" si="6"/>
        <v>23</v>
      </c>
      <c r="I21" s="41" t="str">
        <f t="shared" si="7"/>
        <v>07</v>
      </c>
      <c r="J21" s="41" t="str">
        <f t="shared" si="8"/>
        <v>07</v>
      </c>
      <c r="K21" s="43" t="str">
        <f t="shared" si="0"/>
        <v>23-07-7</v>
      </c>
      <c r="L21" s="43">
        <f t="shared" si="1"/>
        <v>39286</v>
      </c>
      <c r="M21" s="44">
        <f t="shared" si="2"/>
        <v>7</v>
      </c>
      <c r="N21" s="39" t="str">
        <f t="shared" si="3"/>
        <v>H</v>
      </c>
      <c r="O21" s="39"/>
      <c r="P21" s="39"/>
      <c r="Q21" s="39" t="str">
        <f t="shared" si="4"/>
        <v>HG</v>
      </c>
      <c r="R21" s="35">
        <v>0</v>
      </c>
      <c r="S21" s="35">
        <v>1</v>
      </c>
      <c r="T21" s="35">
        <v>1</v>
      </c>
      <c r="U21" s="35">
        <v>0</v>
      </c>
      <c r="V21" s="35">
        <v>0</v>
      </c>
      <c r="W21" s="35">
        <v>1</v>
      </c>
      <c r="X21" s="35">
        <v>0</v>
      </c>
      <c r="Y21" s="35">
        <v>0</v>
      </c>
      <c r="Z21" s="35">
        <v>1</v>
      </c>
      <c r="AA21" s="35">
        <v>0</v>
      </c>
      <c r="AB21" s="35">
        <f t="shared" si="9"/>
        <v>1</v>
      </c>
      <c r="AC21" s="35">
        <v>0</v>
      </c>
      <c r="AD21" s="35">
        <v>1</v>
      </c>
      <c r="AE21" s="35">
        <v>0</v>
      </c>
      <c r="AF21" s="35">
        <v>1</v>
      </c>
      <c r="AG21" s="35">
        <v>0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5">
        <v>0</v>
      </c>
      <c r="AN21" s="35">
        <v>1</v>
      </c>
      <c r="AO21" s="35">
        <v>0</v>
      </c>
      <c r="AP21" s="35">
        <v>0</v>
      </c>
      <c r="AQ21" s="35">
        <v>0</v>
      </c>
      <c r="AR21" s="35">
        <v>0</v>
      </c>
      <c r="AS21" s="35">
        <v>0</v>
      </c>
      <c r="AT21" s="35">
        <v>0</v>
      </c>
      <c r="AU21" s="35">
        <f t="shared" si="10"/>
        <v>0</v>
      </c>
      <c r="AV21" s="35">
        <v>0</v>
      </c>
      <c r="AW21" s="35">
        <v>0</v>
      </c>
      <c r="AX21" s="35">
        <v>1</v>
      </c>
      <c r="AY21" s="35">
        <v>0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  <c r="BE21" s="35">
        <v>0</v>
      </c>
      <c r="BF21" s="35">
        <v>1</v>
      </c>
      <c r="BG21" s="35">
        <v>0</v>
      </c>
      <c r="BH21" s="35">
        <v>1</v>
      </c>
      <c r="BI21" s="35">
        <v>0</v>
      </c>
      <c r="BJ21" s="35">
        <v>0</v>
      </c>
      <c r="BK21" s="35">
        <v>1</v>
      </c>
      <c r="BL21" s="35">
        <v>0</v>
      </c>
      <c r="BM21" s="35">
        <v>1</v>
      </c>
      <c r="BN21" s="35">
        <v>0</v>
      </c>
      <c r="BO21" s="35">
        <v>1</v>
      </c>
      <c r="BP21" s="35">
        <v>0</v>
      </c>
      <c r="BQ21" s="35">
        <v>1</v>
      </c>
      <c r="BR21" s="35">
        <v>0</v>
      </c>
      <c r="BS21" s="35">
        <v>1</v>
      </c>
      <c r="BT21" s="35">
        <v>0</v>
      </c>
      <c r="BU21" s="35">
        <v>0</v>
      </c>
      <c r="BV21" s="35">
        <v>1</v>
      </c>
      <c r="BW21" s="35">
        <v>45</v>
      </c>
      <c r="BX21" s="35">
        <v>12</v>
      </c>
      <c r="BY21" s="35">
        <v>0</v>
      </c>
      <c r="CA21" s="35">
        <v>0</v>
      </c>
      <c r="CB21" s="35">
        <v>0</v>
      </c>
      <c r="CC21" s="35">
        <v>3</v>
      </c>
      <c r="CD21" s="35" t="s">
        <v>162</v>
      </c>
      <c r="CE21" s="39">
        <f t="shared" si="11"/>
        <v>1</v>
      </c>
      <c r="CF21" s="41" t="str">
        <f t="shared" si="12"/>
        <v>23</v>
      </c>
      <c r="CG21" s="41" t="str">
        <f t="shared" si="13"/>
        <v>07</v>
      </c>
      <c r="CH21" s="42">
        <v>2007</v>
      </c>
      <c r="CI21" s="43" t="str">
        <f t="shared" si="14"/>
        <v>23-07-2007</v>
      </c>
      <c r="CJ21" s="43">
        <f t="shared" si="15"/>
        <v>39286</v>
      </c>
      <c r="CK21" s="44">
        <f t="shared" ca="1" si="16"/>
        <v>16</v>
      </c>
      <c r="CL21" s="35">
        <v>0</v>
      </c>
      <c r="CM21" s="35">
        <v>0</v>
      </c>
      <c r="CN21" s="35">
        <v>0</v>
      </c>
      <c r="CO21" s="35">
        <v>0</v>
      </c>
      <c r="CP21" s="35">
        <v>0</v>
      </c>
      <c r="CQ21" s="35">
        <v>0</v>
      </c>
      <c r="CR21" s="35">
        <v>0</v>
      </c>
      <c r="CS21" s="35">
        <v>0</v>
      </c>
      <c r="CT21" s="35">
        <v>0</v>
      </c>
      <c r="CU21" s="35">
        <v>0</v>
      </c>
      <c r="CV21" s="35">
        <v>0</v>
      </c>
      <c r="CW21" s="35">
        <v>0</v>
      </c>
      <c r="CX21" s="35">
        <v>0</v>
      </c>
      <c r="CY21" s="35">
        <v>0</v>
      </c>
      <c r="CZ21" s="35">
        <v>0</v>
      </c>
      <c r="DA21" s="35">
        <v>0</v>
      </c>
      <c r="DB21" s="35">
        <v>0</v>
      </c>
      <c r="DC21" s="35">
        <v>0</v>
      </c>
      <c r="DD21" s="35">
        <v>0</v>
      </c>
      <c r="DE21" s="35" t="s">
        <v>162</v>
      </c>
      <c r="DF21" s="39">
        <f t="shared" si="17"/>
        <v>1</v>
      </c>
      <c r="DG21" s="41" t="str">
        <f t="shared" si="18"/>
        <v>23</v>
      </c>
      <c r="DH21" s="41" t="str">
        <f t="shared" si="19"/>
        <v>07</v>
      </c>
      <c r="DI21" s="42">
        <v>2007</v>
      </c>
      <c r="DJ21" s="43" t="str">
        <f t="shared" si="20"/>
        <v>23-07-2007</v>
      </c>
      <c r="DK21" s="43">
        <f t="shared" si="21"/>
        <v>39286</v>
      </c>
      <c r="DL21" s="44">
        <f t="shared" ca="1" si="22"/>
        <v>16</v>
      </c>
      <c r="DM21" s="35">
        <v>0</v>
      </c>
      <c r="DN21" s="35">
        <v>0</v>
      </c>
      <c r="DO21" s="35">
        <v>0</v>
      </c>
      <c r="DP21" s="35">
        <v>0</v>
      </c>
      <c r="DQ21" s="35">
        <v>0</v>
      </c>
      <c r="DR21" s="35">
        <v>0</v>
      </c>
      <c r="DS21" s="35">
        <v>0</v>
      </c>
      <c r="DT21" s="35">
        <v>0</v>
      </c>
      <c r="DU21" s="35">
        <v>0</v>
      </c>
      <c r="DV21" s="35">
        <v>0</v>
      </c>
      <c r="DW21" s="35">
        <v>0</v>
      </c>
      <c r="DX21" s="35">
        <v>0</v>
      </c>
      <c r="DY21" s="35">
        <v>0</v>
      </c>
      <c r="DZ21" s="35">
        <v>0</v>
      </c>
      <c r="EA21" s="35">
        <v>0</v>
      </c>
      <c r="EB21" s="35">
        <v>0</v>
      </c>
      <c r="EC21" s="35">
        <v>0</v>
      </c>
      <c r="ED21" s="35">
        <v>0</v>
      </c>
      <c r="EE21" s="35">
        <v>0</v>
      </c>
      <c r="EF21" s="35" t="s">
        <v>162</v>
      </c>
      <c r="EG21" s="39">
        <f t="shared" si="23"/>
        <v>1</v>
      </c>
      <c r="EH21" s="41" t="str">
        <f t="shared" si="24"/>
        <v>23</v>
      </c>
      <c r="EI21" s="41" t="str">
        <f t="shared" si="25"/>
        <v>07</v>
      </c>
      <c r="EJ21" s="42">
        <v>2007</v>
      </c>
      <c r="EK21" s="43" t="str">
        <f t="shared" si="26"/>
        <v>23-07-2007</v>
      </c>
      <c r="EL21" s="43">
        <f t="shared" si="27"/>
        <v>39286</v>
      </c>
      <c r="EM21" s="44">
        <f t="shared" ca="1" si="28"/>
        <v>16</v>
      </c>
      <c r="EN21" s="35">
        <v>0</v>
      </c>
      <c r="EO21" s="35">
        <v>0</v>
      </c>
      <c r="EP21" s="35">
        <v>0</v>
      </c>
      <c r="EQ21" s="35">
        <v>0</v>
      </c>
      <c r="ER21" s="35">
        <v>0</v>
      </c>
      <c r="ES21" s="35">
        <v>0</v>
      </c>
      <c r="ET21" s="35">
        <v>0</v>
      </c>
      <c r="EU21" s="35">
        <v>0</v>
      </c>
      <c r="EV21" s="35">
        <v>0</v>
      </c>
      <c r="EW21" s="35">
        <v>0</v>
      </c>
      <c r="EX21" s="35">
        <v>0</v>
      </c>
      <c r="EY21" s="35">
        <v>0</v>
      </c>
      <c r="EZ21" s="35">
        <v>0</v>
      </c>
      <c r="FA21" s="35">
        <v>0</v>
      </c>
      <c r="FB21" s="35">
        <v>0</v>
      </c>
      <c r="FC21" s="35">
        <v>0</v>
      </c>
      <c r="FD21" s="35">
        <v>0</v>
      </c>
      <c r="FE21" s="35">
        <v>0</v>
      </c>
      <c r="FF21" s="35">
        <v>0</v>
      </c>
    </row>
    <row r="22" spans="1:162" x14ac:dyDescent="0.25">
      <c r="A22" s="35">
        <v>19</v>
      </c>
      <c r="B22" s="35">
        <v>1</v>
      </c>
      <c r="C22" s="35" t="s">
        <v>185</v>
      </c>
      <c r="D22" s="35" t="s">
        <v>208</v>
      </c>
      <c r="E22" s="39">
        <f t="shared" si="5"/>
        <v>1</v>
      </c>
      <c r="F22" s="35">
        <v>0</v>
      </c>
      <c r="G22" s="35">
        <v>1</v>
      </c>
      <c r="H22" s="41" t="str">
        <f t="shared" si="6"/>
        <v>23</v>
      </c>
      <c r="I22" s="41" t="str">
        <f t="shared" si="7"/>
        <v>07</v>
      </c>
      <c r="J22" s="41" t="str">
        <f t="shared" si="8"/>
        <v>07</v>
      </c>
      <c r="K22" s="43" t="str">
        <f t="shared" si="0"/>
        <v>23-07-7</v>
      </c>
      <c r="L22" s="43">
        <f t="shared" si="1"/>
        <v>39286</v>
      </c>
      <c r="M22" s="44">
        <f t="shared" si="2"/>
        <v>7</v>
      </c>
      <c r="N22" s="39" t="str">
        <f t="shared" si="3"/>
        <v>H</v>
      </c>
      <c r="O22" s="39"/>
      <c r="P22" s="39"/>
      <c r="Q22" s="39" t="str">
        <f t="shared" si="4"/>
        <v>HG</v>
      </c>
      <c r="R22" s="35">
        <v>0</v>
      </c>
      <c r="S22" s="35">
        <v>1</v>
      </c>
      <c r="T22" s="35">
        <v>1</v>
      </c>
      <c r="U22" s="35">
        <v>0</v>
      </c>
      <c r="V22" s="35">
        <v>0</v>
      </c>
      <c r="W22" s="35">
        <v>1</v>
      </c>
      <c r="X22" s="35">
        <v>0</v>
      </c>
      <c r="Y22" s="35">
        <v>0</v>
      </c>
      <c r="Z22" s="35">
        <v>1</v>
      </c>
      <c r="AA22" s="35">
        <v>0</v>
      </c>
      <c r="AB22" s="35">
        <f t="shared" si="9"/>
        <v>1</v>
      </c>
      <c r="AC22" s="35">
        <v>0</v>
      </c>
      <c r="AD22" s="35">
        <v>1</v>
      </c>
      <c r="AE22" s="35">
        <v>0</v>
      </c>
      <c r="AF22" s="35">
        <v>1</v>
      </c>
      <c r="AG22" s="35">
        <v>0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5">
        <v>1</v>
      </c>
      <c r="AN22" s="35">
        <v>0</v>
      </c>
      <c r="AO22" s="35">
        <v>0</v>
      </c>
      <c r="AP22" s="35">
        <v>0</v>
      </c>
      <c r="AQ22" s="35">
        <v>0</v>
      </c>
      <c r="AR22" s="35">
        <v>0</v>
      </c>
      <c r="AS22" s="35">
        <v>0</v>
      </c>
      <c r="AT22" s="35">
        <v>0</v>
      </c>
      <c r="AU22" s="35">
        <f t="shared" si="10"/>
        <v>0</v>
      </c>
      <c r="AV22" s="35">
        <v>0</v>
      </c>
      <c r="AW22" s="35">
        <v>1</v>
      </c>
      <c r="AX22" s="35">
        <v>0</v>
      </c>
      <c r="AY22" s="35">
        <v>0</v>
      </c>
      <c r="AZ22" s="35">
        <v>0</v>
      </c>
      <c r="BA22" s="35">
        <v>0</v>
      </c>
      <c r="BB22" s="35">
        <v>0</v>
      </c>
      <c r="BC22" s="35">
        <v>0</v>
      </c>
      <c r="BD22" s="35">
        <v>0</v>
      </c>
      <c r="BE22" s="35">
        <v>0</v>
      </c>
      <c r="BF22" s="35">
        <v>1</v>
      </c>
      <c r="BG22" s="35">
        <v>0</v>
      </c>
      <c r="BH22" s="35">
        <v>0</v>
      </c>
      <c r="BI22" s="35">
        <v>1</v>
      </c>
      <c r="BJ22" s="35">
        <v>1</v>
      </c>
      <c r="BK22" s="35">
        <v>0</v>
      </c>
      <c r="BL22" s="35">
        <v>0</v>
      </c>
      <c r="BM22" s="35">
        <v>1</v>
      </c>
      <c r="BN22" s="35">
        <v>0</v>
      </c>
      <c r="BO22" s="35">
        <v>1</v>
      </c>
      <c r="BP22" s="35">
        <v>0</v>
      </c>
      <c r="BQ22" s="35">
        <v>1</v>
      </c>
      <c r="BR22" s="35">
        <v>0</v>
      </c>
      <c r="BS22" s="35">
        <v>1</v>
      </c>
      <c r="BT22" s="35">
        <v>0</v>
      </c>
      <c r="BU22" s="35">
        <v>0</v>
      </c>
      <c r="BV22" s="35">
        <v>0</v>
      </c>
      <c r="BW22" s="35">
        <v>33</v>
      </c>
      <c r="BX22" s="35">
        <v>13</v>
      </c>
      <c r="BY22" s="35">
        <v>0</v>
      </c>
      <c r="CA22" s="35">
        <v>0</v>
      </c>
      <c r="CB22" s="35">
        <v>0</v>
      </c>
      <c r="CC22" s="35">
        <v>3</v>
      </c>
      <c r="CD22" s="35" t="s">
        <v>162</v>
      </c>
      <c r="CE22" s="39">
        <f t="shared" si="11"/>
        <v>1</v>
      </c>
      <c r="CF22" s="41" t="str">
        <f t="shared" si="12"/>
        <v>23</v>
      </c>
      <c r="CG22" s="41" t="str">
        <f t="shared" si="13"/>
        <v>07</v>
      </c>
      <c r="CH22" s="42">
        <v>2007</v>
      </c>
      <c r="CI22" s="43" t="str">
        <f t="shared" si="14"/>
        <v>23-07-2007</v>
      </c>
      <c r="CJ22" s="43">
        <f t="shared" si="15"/>
        <v>39286</v>
      </c>
      <c r="CK22" s="44">
        <f t="shared" ca="1" si="16"/>
        <v>16</v>
      </c>
      <c r="CL22" s="35">
        <v>0</v>
      </c>
      <c r="CM22" s="35">
        <v>0</v>
      </c>
      <c r="CN22" s="35">
        <v>0</v>
      </c>
      <c r="CO22" s="35">
        <v>0</v>
      </c>
      <c r="CP22" s="35">
        <v>0</v>
      </c>
      <c r="CQ22" s="35">
        <v>0</v>
      </c>
      <c r="CR22" s="35">
        <v>0</v>
      </c>
      <c r="CS22" s="35">
        <v>0</v>
      </c>
      <c r="CT22" s="35">
        <v>0</v>
      </c>
      <c r="CU22" s="35">
        <v>0</v>
      </c>
      <c r="CV22" s="35">
        <v>0</v>
      </c>
      <c r="CW22" s="35">
        <v>0</v>
      </c>
      <c r="CX22" s="35">
        <v>0</v>
      </c>
      <c r="CY22" s="35">
        <v>0</v>
      </c>
      <c r="CZ22" s="35">
        <v>0</v>
      </c>
      <c r="DA22" s="35">
        <v>0</v>
      </c>
      <c r="DB22" s="35">
        <v>0</v>
      </c>
      <c r="DC22" s="35">
        <v>0</v>
      </c>
      <c r="DD22" s="35">
        <v>0</v>
      </c>
      <c r="DE22" s="35" t="s">
        <v>162</v>
      </c>
      <c r="DF22" s="39">
        <f t="shared" si="17"/>
        <v>1</v>
      </c>
      <c r="DG22" s="41" t="str">
        <f t="shared" si="18"/>
        <v>23</v>
      </c>
      <c r="DH22" s="41" t="str">
        <f t="shared" si="19"/>
        <v>07</v>
      </c>
      <c r="DI22" s="42">
        <v>2007</v>
      </c>
      <c r="DJ22" s="43" t="str">
        <f t="shared" si="20"/>
        <v>23-07-2007</v>
      </c>
      <c r="DK22" s="43">
        <f t="shared" si="21"/>
        <v>39286</v>
      </c>
      <c r="DL22" s="44">
        <f t="shared" ca="1" si="22"/>
        <v>16</v>
      </c>
      <c r="DM22" s="35">
        <v>0</v>
      </c>
      <c r="DN22" s="35">
        <v>0</v>
      </c>
      <c r="DO22" s="35">
        <v>0</v>
      </c>
      <c r="DP22" s="35">
        <v>0</v>
      </c>
      <c r="DQ22" s="35">
        <v>0</v>
      </c>
      <c r="DR22" s="35">
        <v>0</v>
      </c>
      <c r="DS22" s="35">
        <v>0</v>
      </c>
      <c r="DT22" s="35">
        <v>0</v>
      </c>
      <c r="DU22" s="35">
        <v>0</v>
      </c>
      <c r="DV22" s="35">
        <v>0</v>
      </c>
      <c r="DW22" s="35">
        <v>0</v>
      </c>
      <c r="DX22" s="35">
        <v>0</v>
      </c>
      <c r="DY22" s="35">
        <v>0</v>
      </c>
      <c r="DZ22" s="35">
        <v>0</v>
      </c>
      <c r="EA22" s="35">
        <v>0</v>
      </c>
      <c r="EB22" s="35">
        <v>0</v>
      </c>
      <c r="EC22" s="35">
        <v>0</v>
      </c>
      <c r="ED22" s="35">
        <v>0</v>
      </c>
      <c r="EE22" s="35">
        <v>0</v>
      </c>
      <c r="EF22" s="35" t="s">
        <v>162</v>
      </c>
      <c r="EG22" s="39">
        <f t="shared" si="23"/>
        <v>1</v>
      </c>
      <c r="EH22" s="41" t="str">
        <f t="shared" si="24"/>
        <v>23</v>
      </c>
      <c r="EI22" s="41" t="str">
        <f t="shared" si="25"/>
        <v>07</v>
      </c>
      <c r="EJ22" s="42">
        <v>2007</v>
      </c>
      <c r="EK22" s="43" t="str">
        <f t="shared" si="26"/>
        <v>23-07-2007</v>
      </c>
      <c r="EL22" s="43">
        <f t="shared" si="27"/>
        <v>39286</v>
      </c>
      <c r="EM22" s="44">
        <f t="shared" ca="1" si="28"/>
        <v>16</v>
      </c>
      <c r="EN22" s="35">
        <v>0</v>
      </c>
      <c r="EO22" s="35">
        <v>0</v>
      </c>
      <c r="EP22" s="35">
        <v>0</v>
      </c>
      <c r="EQ22" s="35">
        <v>0</v>
      </c>
      <c r="ER22" s="35">
        <v>0</v>
      </c>
      <c r="ES22" s="35">
        <v>0</v>
      </c>
      <c r="ET22" s="35">
        <v>0</v>
      </c>
      <c r="EU22" s="35">
        <v>0</v>
      </c>
      <c r="EV22" s="35">
        <v>0</v>
      </c>
      <c r="EW22" s="35">
        <v>0</v>
      </c>
      <c r="EX22" s="35">
        <v>0</v>
      </c>
      <c r="EY22" s="35">
        <v>0</v>
      </c>
      <c r="EZ22" s="35">
        <v>0</v>
      </c>
      <c r="FA22" s="35">
        <v>0</v>
      </c>
      <c r="FB22" s="35">
        <v>0</v>
      </c>
      <c r="FC22" s="35">
        <v>0</v>
      </c>
      <c r="FD22" s="35">
        <v>0</v>
      </c>
      <c r="FE22" s="35">
        <v>0</v>
      </c>
      <c r="FF22" s="35">
        <v>0</v>
      </c>
    </row>
    <row r="23" spans="1:162" x14ac:dyDescent="0.25">
      <c r="A23" s="35">
        <v>20</v>
      </c>
      <c r="B23" s="35">
        <v>1</v>
      </c>
      <c r="C23" s="35" t="s">
        <v>185</v>
      </c>
      <c r="D23" s="35" t="s">
        <v>208</v>
      </c>
      <c r="E23" s="39">
        <f t="shared" si="5"/>
        <v>1</v>
      </c>
      <c r="F23" s="35">
        <v>0</v>
      </c>
      <c r="G23" s="35">
        <v>1</v>
      </c>
      <c r="H23" s="41" t="str">
        <f t="shared" si="6"/>
        <v>23</v>
      </c>
      <c r="I23" s="41" t="str">
        <f t="shared" si="7"/>
        <v>07</v>
      </c>
      <c r="J23" s="41" t="str">
        <f t="shared" si="8"/>
        <v>07</v>
      </c>
      <c r="K23" s="43" t="str">
        <f t="shared" si="0"/>
        <v>23-07-7</v>
      </c>
      <c r="L23" s="43">
        <f t="shared" si="1"/>
        <v>39286</v>
      </c>
      <c r="M23" s="44">
        <f t="shared" si="2"/>
        <v>7</v>
      </c>
      <c r="N23" s="39" t="str">
        <f t="shared" si="3"/>
        <v>H</v>
      </c>
      <c r="O23" s="39"/>
      <c r="P23" s="39"/>
      <c r="Q23" s="39" t="str">
        <f t="shared" si="4"/>
        <v>HG</v>
      </c>
      <c r="R23" s="35">
        <v>0</v>
      </c>
      <c r="S23" s="35">
        <v>1</v>
      </c>
      <c r="T23" s="35">
        <v>1</v>
      </c>
      <c r="U23" s="35">
        <v>0</v>
      </c>
      <c r="V23" s="35">
        <v>0</v>
      </c>
      <c r="W23" s="35">
        <v>1</v>
      </c>
      <c r="X23" s="35">
        <v>0</v>
      </c>
      <c r="Y23" s="35">
        <v>1</v>
      </c>
      <c r="Z23" s="35">
        <v>0</v>
      </c>
      <c r="AA23" s="35">
        <v>0</v>
      </c>
      <c r="AB23" s="35">
        <f t="shared" si="9"/>
        <v>1</v>
      </c>
      <c r="AC23" s="35">
        <v>0</v>
      </c>
      <c r="AD23" s="35">
        <v>1</v>
      </c>
      <c r="AE23" s="35">
        <v>0</v>
      </c>
      <c r="AF23" s="35">
        <v>1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1</v>
      </c>
      <c r="AN23" s="35">
        <v>0</v>
      </c>
      <c r="AO23" s="35">
        <v>0</v>
      </c>
      <c r="AP23" s="35">
        <v>0</v>
      </c>
      <c r="AQ23" s="35">
        <v>0</v>
      </c>
      <c r="AR23" s="35">
        <v>0</v>
      </c>
      <c r="AS23" s="35">
        <v>0</v>
      </c>
      <c r="AT23" s="35">
        <v>0</v>
      </c>
      <c r="AU23" s="35">
        <f t="shared" si="10"/>
        <v>0</v>
      </c>
      <c r="AV23" s="35">
        <v>0</v>
      </c>
      <c r="AW23" s="35">
        <v>1</v>
      </c>
      <c r="AX23" s="35">
        <v>0</v>
      </c>
      <c r="AY23" s="35">
        <v>0</v>
      </c>
      <c r="AZ23" s="35">
        <v>0</v>
      </c>
      <c r="BA23" s="35">
        <v>0</v>
      </c>
      <c r="BB23" s="35">
        <v>0</v>
      </c>
      <c r="BC23" s="35">
        <v>0</v>
      </c>
      <c r="BD23" s="35">
        <v>0</v>
      </c>
      <c r="BE23" s="35">
        <v>1</v>
      </c>
      <c r="BF23" s="35">
        <v>0</v>
      </c>
      <c r="BG23" s="35">
        <v>0</v>
      </c>
      <c r="BH23" s="35">
        <v>0</v>
      </c>
      <c r="BI23" s="35">
        <v>1</v>
      </c>
      <c r="BJ23" s="35">
        <v>0</v>
      </c>
      <c r="BK23" s="35">
        <v>1</v>
      </c>
      <c r="BL23" s="35">
        <v>0</v>
      </c>
      <c r="BM23" s="35">
        <v>1</v>
      </c>
      <c r="BN23" s="35">
        <v>0</v>
      </c>
      <c r="BO23" s="35">
        <v>1</v>
      </c>
      <c r="BP23" s="35">
        <v>0</v>
      </c>
      <c r="BQ23" s="35">
        <v>1</v>
      </c>
      <c r="BR23" s="35">
        <v>0</v>
      </c>
      <c r="BS23" s="35">
        <v>1</v>
      </c>
      <c r="BT23" s="35">
        <v>0</v>
      </c>
      <c r="BU23" s="35">
        <v>0</v>
      </c>
      <c r="BV23" s="35">
        <v>0</v>
      </c>
      <c r="BW23" s="35">
        <v>32</v>
      </c>
      <c r="BX23" s="35">
        <v>13</v>
      </c>
      <c r="BY23" s="35">
        <v>0</v>
      </c>
      <c r="CA23" s="35">
        <v>0</v>
      </c>
      <c r="CB23" s="35">
        <v>0</v>
      </c>
      <c r="CC23" s="35">
        <v>4</v>
      </c>
      <c r="CD23" s="35" t="s">
        <v>162</v>
      </c>
      <c r="CE23" s="39">
        <f t="shared" si="11"/>
        <v>1</v>
      </c>
      <c r="CF23" s="41" t="str">
        <f t="shared" si="12"/>
        <v>23</v>
      </c>
      <c r="CG23" s="41" t="str">
        <f t="shared" si="13"/>
        <v>07</v>
      </c>
      <c r="CH23" s="42">
        <v>2007</v>
      </c>
      <c r="CI23" s="43" t="str">
        <f t="shared" si="14"/>
        <v>23-07-2007</v>
      </c>
      <c r="CJ23" s="43">
        <f t="shared" si="15"/>
        <v>39286</v>
      </c>
      <c r="CK23" s="44">
        <f t="shared" ca="1" si="16"/>
        <v>16</v>
      </c>
      <c r="CL23" s="35">
        <v>0</v>
      </c>
      <c r="CM23" s="35">
        <v>0</v>
      </c>
      <c r="CN23" s="35">
        <v>0</v>
      </c>
      <c r="CO23" s="35">
        <v>0</v>
      </c>
      <c r="CP23" s="35">
        <v>0</v>
      </c>
      <c r="CQ23" s="35">
        <v>0</v>
      </c>
      <c r="CR23" s="35">
        <v>0</v>
      </c>
      <c r="CS23" s="35">
        <v>0</v>
      </c>
      <c r="CT23" s="35">
        <v>0</v>
      </c>
      <c r="CU23" s="35">
        <v>0</v>
      </c>
      <c r="CV23" s="35">
        <v>0</v>
      </c>
      <c r="CW23" s="35">
        <v>0</v>
      </c>
      <c r="CX23" s="35">
        <v>0</v>
      </c>
      <c r="CY23" s="35">
        <v>0</v>
      </c>
      <c r="CZ23" s="35">
        <v>0</v>
      </c>
      <c r="DA23" s="35">
        <v>0</v>
      </c>
      <c r="DB23" s="35">
        <v>0</v>
      </c>
      <c r="DC23" s="35">
        <v>0</v>
      </c>
      <c r="DD23" s="35">
        <v>0</v>
      </c>
      <c r="DE23" s="35" t="s">
        <v>162</v>
      </c>
      <c r="DF23" s="39">
        <f t="shared" si="17"/>
        <v>1</v>
      </c>
      <c r="DG23" s="41" t="str">
        <f t="shared" si="18"/>
        <v>23</v>
      </c>
      <c r="DH23" s="41" t="str">
        <f t="shared" si="19"/>
        <v>07</v>
      </c>
      <c r="DI23" s="42">
        <v>2007</v>
      </c>
      <c r="DJ23" s="43" t="str">
        <f t="shared" si="20"/>
        <v>23-07-2007</v>
      </c>
      <c r="DK23" s="43">
        <f t="shared" si="21"/>
        <v>39286</v>
      </c>
      <c r="DL23" s="44">
        <f t="shared" ca="1" si="22"/>
        <v>16</v>
      </c>
      <c r="DM23" s="35">
        <v>0</v>
      </c>
      <c r="DN23" s="35">
        <v>0</v>
      </c>
      <c r="DO23" s="35">
        <v>0</v>
      </c>
      <c r="DP23" s="35">
        <v>0</v>
      </c>
      <c r="DQ23" s="35">
        <v>0</v>
      </c>
      <c r="DR23" s="35">
        <v>0</v>
      </c>
      <c r="DS23" s="35">
        <v>0</v>
      </c>
      <c r="DT23" s="35">
        <v>0</v>
      </c>
      <c r="DU23" s="35">
        <v>0</v>
      </c>
      <c r="DV23" s="35">
        <v>0</v>
      </c>
      <c r="DW23" s="35">
        <v>0</v>
      </c>
      <c r="DX23" s="35">
        <v>0</v>
      </c>
      <c r="DY23" s="35">
        <v>0</v>
      </c>
      <c r="DZ23" s="35">
        <v>0</v>
      </c>
      <c r="EA23" s="35">
        <v>0</v>
      </c>
      <c r="EB23" s="35">
        <v>0</v>
      </c>
      <c r="EC23" s="35">
        <v>0</v>
      </c>
      <c r="ED23" s="35">
        <v>0</v>
      </c>
      <c r="EE23" s="35">
        <v>0</v>
      </c>
      <c r="EF23" s="35" t="s">
        <v>162</v>
      </c>
      <c r="EG23" s="39">
        <f t="shared" si="23"/>
        <v>1</v>
      </c>
      <c r="EH23" s="41" t="str">
        <f t="shared" si="24"/>
        <v>23</v>
      </c>
      <c r="EI23" s="41" t="str">
        <f t="shared" si="25"/>
        <v>07</v>
      </c>
      <c r="EJ23" s="42">
        <v>2007</v>
      </c>
      <c r="EK23" s="43" t="str">
        <f t="shared" si="26"/>
        <v>23-07-2007</v>
      </c>
      <c r="EL23" s="43">
        <f t="shared" si="27"/>
        <v>39286</v>
      </c>
      <c r="EM23" s="44">
        <f t="shared" ca="1" si="28"/>
        <v>16</v>
      </c>
      <c r="EN23" s="35">
        <v>0</v>
      </c>
      <c r="EO23" s="35">
        <v>0</v>
      </c>
      <c r="EP23" s="35">
        <v>0</v>
      </c>
      <c r="EQ23" s="35">
        <v>0</v>
      </c>
      <c r="ER23" s="35">
        <v>0</v>
      </c>
      <c r="ES23" s="35">
        <v>0</v>
      </c>
      <c r="ET23" s="35">
        <v>0</v>
      </c>
      <c r="EU23" s="35">
        <v>0</v>
      </c>
      <c r="EV23" s="35">
        <v>0</v>
      </c>
      <c r="EW23" s="35">
        <v>0</v>
      </c>
      <c r="EX23" s="35">
        <v>0</v>
      </c>
      <c r="EY23" s="35">
        <v>0</v>
      </c>
      <c r="EZ23" s="35">
        <v>0</v>
      </c>
      <c r="FA23" s="35">
        <v>0</v>
      </c>
      <c r="FB23" s="35">
        <v>0</v>
      </c>
      <c r="FC23" s="35">
        <v>0</v>
      </c>
      <c r="FD23" s="35">
        <v>0</v>
      </c>
      <c r="FE23" s="35">
        <v>0</v>
      </c>
      <c r="FF23" s="35">
        <v>0</v>
      </c>
    </row>
    <row r="24" spans="1:162" x14ac:dyDescent="0.25">
      <c r="A24" s="35">
        <v>21</v>
      </c>
      <c r="B24" s="35">
        <v>1</v>
      </c>
      <c r="C24" s="35" t="s">
        <v>185</v>
      </c>
      <c r="D24" s="35" t="s">
        <v>208</v>
      </c>
      <c r="E24" s="39">
        <f t="shared" si="5"/>
        <v>1</v>
      </c>
      <c r="F24" s="35">
        <v>0</v>
      </c>
      <c r="G24" s="35">
        <v>1</v>
      </c>
      <c r="H24" s="41" t="str">
        <f t="shared" si="6"/>
        <v>23</v>
      </c>
      <c r="I24" s="41" t="str">
        <f t="shared" si="7"/>
        <v>07</v>
      </c>
      <c r="J24" s="41" t="str">
        <f t="shared" si="8"/>
        <v>07</v>
      </c>
      <c r="K24" s="43" t="str">
        <f t="shared" si="0"/>
        <v>23-07-7</v>
      </c>
      <c r="L24" s="43">
        <f t="shared" si="1"/>
        <v>39286</v>
      </c>
      <c r="M24" s="44">
        <f t="shared" si="2"/>
        <v>7</v>
      </c>
      <c r="N24" s="39" t="str">
        <f t="shared" si="3"/>
        <v>H</v>
      </c>
      <c r="O24" s="39"/>
      <c r="P24" s="39"/>
      <c r="Q24" s="39" t="str">
        <f t="shared" si="4"/>
        <v>HG</v>
      </c>
      <c r="R24" s="35">
        <v>0</v>
      </c>
      <c r="S24" s="35">
        <v>1</v>
      </c>
      <c r="T24" s="35">
        <v>1</v>
      </c>
      <c r="U24" s="35">
        <v>0</v>
      </c>
      <c r="V24" s="35">
        <v>0</v>
      </c>
      <c r="W24" s="35">
        <v>1</v>
      </c>
      <c r="X24" s="35">
        <v>0</v>
      </c>
      <c r="Y24" s="35">
        <v>1</v>
      </c>
      <c r="Z24" s="35">
        <v>0</v>
      </c>
      <c r="AA24" s="35">
        <v>0</v>
      </c>
      <c r="AB24" s="35">
        <f t="shared" si="9"/>
        <v>1</v>
      </c>
      <c r="AC24" s="35">
        <v>0</v>
      </c>
      <c r="AD24" s="35">
        <v>1</v>
      </c>
      <c r="AE24" s="35">
        <v>0</v>
      </c>
      <c r="AF24" s="35">
        <v>1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1</v>
      </c>
      <c r="AN24" s="35">
        <v>0</v>
      </c>
      <c r="AO24" s="35">
        <v>0</v>
      </c>
      <c r="AP24" s="35">
        <v>0</v>
      </c>
      <c r="AQ24" s="35">
        <v>0</v>
      </c>
      <c r="AR24" s="35">
        <v>0</v>
      </c>
      <c r="AS24" s="35">
        <v>0</v>
      </c>
      <c r="AT24" s="35">
        <v>0</v>
      </c>
      <c r="AU24" s="35">
        <f t="shared" si="10"/>
        <v>0</v>
      </c>
      <c r="AV24" s="35">
        <v>0</v>
      </c>
      <c r="AW24" s="35">
        <v>1</v>
      </c>
      <c r="AX24" s="35">
        <v>0</v>
      </c>
      <c r="AY24" s="35">
        <v>0</v>
      </c>
      <c r="AZ24" s="35">
        <v>0</v>
      </c>
      <c r="BA24" s="35">
        <v>0</v>
      </c>
      <c r="BB24" s="35">
        <v>0</v>
      </c>
      <c r="BC24" s="35">
        <v>0</v>
      </c>
      <c r="BD24" s="35">
        <v>0</v>
      </c>
      <c r="BE24" s="35">
        <v>1</v>
      </c>
      <c r="BF24" s="35">
        <v>0</v>
      </c>
      <c r="BG24" s="35">
        <v>0</v>
      </c>
      <c r="BH24" s="35">
        <v>0</v>
      </c>
      <c r="BI24" s="35">
        <v>1</v>
      </c>
      <c r="BJ24" s="35">
        <v>0</v>
      </c>
      <c r="BK24" s="35">
        <v>1</v>
      </c>
      <c r="BL24" s="35">
        <v>1</v>
      </c>
      <c r="BM24" s="35">
        <v>0</v>
      </c>
      <c r="BN24" s="35">
        <v>0</v>
      </c>
      <c r="BO24" s="35">
        <v>1</v>
      </c>
      <c r="BP24" s="35">
        <v>0</v>
      </c>
      <c r="BQ24" s="35">
        <v>1</v>
      </c>
      <c r="BR24" s="35">
        <v>0</v>
      </c>
      <c r="BS24" s="35">
        <v>1</v>
      </c>
      <c r="BT24" s="35">
        <v>1</v>
      </c>
      <c r="BU24" s="35">
        <v>0</v>
      </c>
      <c r="BV24" s="35">
        <v>0</v>
      </c>
      <c r="BW24" s="35">
        <v>35</v>
      </c>
      <c r="BX24" s="35">
        <v>13</v>
      </c>
      <c r="BY24" s="35">
        <v>0</v>
      </c>
      <c r="CA24" s="35">
        <v>0</v>
      </c>
      <c r="CB24" s="35">
        <v>0</v>
      </c>
      <c r="CC24" s="35">
        <v>3</v>
      </c>
      <c r="CD24" s="35" t="s">
        <v>162</v>
      </c>
      <c r="CE24" s="39">
        <f t="shared" si="11"/>
        <v>1</v>
      </c>
      <c r="CF24" s="41" t="str">
        <f t="shared" si="12"/>
        <v>23</v>
      </c>
      <c r="CG24" s="41" t="str">
        <f t="shared" si="13"/>
        <v>07</v>
      </c>
      <c r="CH24" s="42">
        <v>2007</v>
      </c>
      <c r="CI24" s="43" t="str">
        <f t="shared" si="14"/>
        <v>23-07-2007</v>
      </c>
      <c r="CJ24" s="43">
        <f t="shared" si="15"/>
        <v>39286</v>
      </c>
      <c r="CK24" s="44">
        <f t="shared" ca="1" si="16"/>
        <v>16</v>
      </c>
      <c r="CL24" s="35">
        <v>0</v>
      </c>
      <c r="CM24" s="35">
        <v>0</v>
      </c>
      <c r="CN24" s="35">
        <v>0</v>
      </c>
      <c r="CO24" s="35">
        <v>0</v>
      </c>
      <c r="CP24" s="35">
        <v>0</v>
      </c>
      <c r="CQ24" s="35">
        <v>0</v>
      </c>
      <c r="CR24" s="35">
        <v>0</v>
      </c>
      <c r="CS24" s="35">
        <v>0</v>
      </c>
      <c r="CT24" s="35">
        <v>0</v>
      </c>
      <c r="CU24" s="35">
        <v>0</v>
      </c>
      <c r="CV24" s="35">
        <v>0</v>
      </c>
      <c r="CW24" s="35">
        <v>0</v>
      </c>
      <c r="CX24" s="35">
        <v>0</v>
      </c>
      <c r="CY24" s="35">
        <v>0</v>
      </c>
      <c r="CZ24" s="35">
        <v>0</v>
      </c>
      <c r="DA24" s="35">
        <v>0</v>
      </c>
      <c r="DB24" s="35">
        <v>0</v>
      </c>
      <c r="DC24" s="35">
        <v>0</v>
      </c>
      <c r="DD24" s="35">
        <v>0</v>
      </c>
      <c r="DE24" s="35" t="s">
        <v>162</v>
      </c>
      <c r="DF24" s="39">
        <f t="shared" si="17"/>
        <v>1</v>
      </c>
      <c r="DG24" s="41" t="str">
        <f t="shared" si="18"/>
        <v>23</v>
      </c>
      <c r="DH24" s="41" t="str">
        <f t="shared" si="19"/>
        <v>07</v>
      </c>
      <c r="DI24" s="42">
        <v>2007</v>
      </c>
      <c r="DJ24" s="43" t="str">
        <f t="shared" si="20"/>
        <v>23-07-2007</v>
      </c>
      <c r="DK24" s="43">
        <f t="shared" si="21"/>
        <v>39286</v>
      </c>
      <c r="DL24" s="44">
        <f t="shared" ca="1" si="22"/>
        <v>16</v>
      </c>
      <c r="DM24" s="35">
        <v>0</v>
      </c>
      <c r="DN24" s="35">
        <v>0</v>
      </c>
      <c r="DO24" s="35">
        <v>0</v>
      </c>
      <c r="DP24" s="35">
        <v>0</v>
      </c>
      <c r="DQ24" s="35">
        <v>0</v>
      </c>
      <c r="DR24" s="35">
        <v>0</v>
      </c>
      <c r="DS24" s="35">
        <v>0</v>
      </c>
      <c r="DT24" s="35">
        <v>0</v>
      </c>
      <c r="DU24" s="35">
        <v>0</v>
      </c>
      <c r="DV24" s="35">
        <v>0</v>
      </c>
      <c r="DW24" s="35">
        <v>0</v>
      </c>
      <c r="DX24" s="35">
        <v>0</v>
      </c>
      <c r="DY24" s="35">
        <v>0</v>
      </c>
      <c r="DZ24" s="35">
        <v>0</v>
      </c>
      <c r="EA24" s="35">
        <v>0</v>
      </c>
      <c r="EB24" s="35">
        <v>0</v>
      </c>
      <c r="EC24" s="35">
        <v>0</v>
      </c>
      <c r="ED24" s="35">
        <v>0</v>
      </c>
      <c r="EE24" s="35">
        <v>0</v>
      </c>
      <c r="EF24" s="35" t="s">
        <v>162</v>
      </c>
      <c r="EG24" s="39">
        <f t="shared" si="23"/>
        <v>1</v>
      </c>
      <c r="EH24" s="41" t="str">
        <f t="shared" si="24"/>
        <v>23</v>
      </c>
      <c r="EI24" s="41" t="str">
        <f t="shared" si="25"/>
        <v>07</v>
      </c>
      <c r="EJ24" s="42">
        <v>2007</v>
      </c>
      <c r="EK24" s="43" t="str">
        <f t="shared" si="26"/>
        <v>23-07-2007</v>
      </c>
      <c r="EL24" s="43">
        <f t="shared" si="27"/>
        <v>39286</v>
      </c>
      <c r="EM24" s="44">
        <f t="shared" ca="1" si="28"/>
        <v>16</v>
      </c>
      <c r="EN24" s="35">
        <v>0</v>
      </c>
      <c r="EO24" s="35">
        <v>0</v>
      </c>
      <c r="EP24" s="35">
        <v>0</v>
      </c>
      <c r="EQ24" s="35">
        <v>0</v>
      </c>
      <c r="ER24" s="35">
        <v>0</v>
      </c>
      <c r="ES24" s="35">
        <v>0</v>
      </c>
      <c r="ET24" s="35">
        <v>0</v>
      </c>
      <c r="EU24" s="35">
        <v>0</v>
      </c>
      <c r="EV24" s="35">
        <v>0</v>
      </c>
      <c r="EW24" s="35">
        <v>0</v>
      </c>
      <c r="EX24" s="35">
        <v>0</v>
      </c>
      <c r="EY24" s="35">
        <v>0</v>
      </c>
      <c r="EZ24" s="35">
        <v>0</v>
      </c>
      <c r="FA24" s="35">
        <v>0</v>
      </c>
      <c r="FB24" s="35">
        <v>0</v>
      </c>
      <c r="FC24" s="35">
        <v>0</v>
      </c>
      <c r="FD24" s="35">
        <v>0</v>
      </c>
      <c r="FE24" s="35">
        <v>0</v>
      </c>
      <c r="FF24" s="35">
        <v>0</v>
      </c>
    </row>
    <row r="25" spans="1:162" x14ac:dyDescent="0.25">
      <c r="A25" s="35">
        <v>22</v>
      </c>
      <c r="B25" s="35">
        <v>1</v>
      </c>
      <c r="C25" s="35" t="s">
        <v>185</v>
      </c>
      <c r="D25" s="35" t="s">
        <v>208</v>
      </c>
      <c r="E25" s="39">
        <f t="shared" si="5"/>
        <v>1</v>
      </c>
      <c r="F25" s="35">
        <v>0</v>
      </c>
      <c r="G25" s="35">
        <v>1</v>
      </c>
      <c r="H25" s="41" t="str">
        <f t="shared" si="6"/>
        <v>23</v>
      </c>
      <c r="I25" s="41" t="str">
        <f t="shared" si="7"/>
        <v>07</v>
      </c>
      <c r="J25" s="41" t="str">
        <f t="shared" si="8"/>
        <v>07</v>
      </c>
      <c r="K25" s="43" t="str">
        <f t="shared" si="0"/>
        <v>23-07-7</v>
      </c>
      <c r="L25" s="43">
        <f t="shared" si="1"/>
        <v>39286</v>
      </c>
      <c r="M25" s="44">
        <f t="shared" si="2"/>
        <v>7</v>
      </c>
      <c r="N25" s="39" t="str">
        <f t="shared" si="3"/>
        <v>H</v>
      </c>
      <c r="O25" s="39"/>
      <c r="P25" s="39"/>
      <c r="Q25" s="39" t="str">
        <f t="shared" si="4"/>
        <v>HG</v>
      </c>
      <c r="R25" s="35">
        <v>0</v>
      </c>
      <c r="S25" s="35">
        <v>1</v>
      </c>
      <c r="T25" s="35">
        <v>1</v>
      </c>
      <c r="U25" s="35">
        <v>0</v>
      </c>
      <c r="V25" s="35">
        <v>0</v>
      </c>
      <c r="W25" s="35">
        <v>1</v>
      </c>
      <c r="X25" s="35">
        <v>0</v>
      </c>
      <c r="Y25" s="35">
        <v>1</v>
      </c>
      <c r="Z25" s="35">
        <v>0</v>
      </c>
      <c r="AA25" s="35">
        <v>0</v>
      </c>
      <c r="AB25" s="35">
        <f t="shared" si="9"/>
        <v>1</v>
      </c>
      <c r="AC25" s="35">
        <v>0</v>
      </c>
      <c r="AD25" s="35">
        <v>1</v>
      </c>
      <c r="AE25" s="35">
        <v>0</v>
      </c>
      <c r="AF25" s="35">
        <v>1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1</v>
      </c>
      <c r="AN25" s="35">
        <v>0</v>
      </c>
      <c r="AO25" s="35">
        <v>0</v>
      </c>
      <c r="AP25" s="35">
        <v>0</v>
      </c>
      <c r="AQ25" s="35">
        <v>0</v>
      </c>
      <c r="AR25" s="35">
        <v>0</v>
      </c>
      <c r="AS25" s="35">
        <v>0</v>
      </c>
      <c r="AT25" s="35">
        <v>0</v>
      </c>
      <c r="AU25" s="35">
        <f t="shared" si="10"/>
        <v>0</v>
      </c>
      <c r="AV25" s="35">
        <v>0</v>
      </c>
      <c r="AW25" s="35">
        <v>1</v>
      </c>
      <c r="AX25" s="35">
        <v>0</v>
      </c>
      <c r="AY25" s="35">
        <v>0</v>
      </c>
      <c r="AZ25" s="35">
        <v>0</v>
      </c>
      <c r="BA25" s="35">
        <v>0</v>
      </c>
      <c r="BB25" s="35">
        <v>0</v>
      </c>
      <c r="BC25" s="35">
        <v>0</v>
      </c>
      <c r="BD25" s="35">
        <v>0</v>
      </c>
      <c r="BE25" s="35">
        <v>1</v>
      </c>
      <c r="BF25" s="35">
        <v>0</v>
      </c>
      <c r="BG25" s="35">
        <v>0</v>
      </c>
      <c r="BH25" s="35">
        <v>0</v>
      </c>
      <c r="BI25" s="35">
        <v>1</v>
      </c>
      <c r="BJ25" s="35">
        <v>0</v>
      </c>
      <c r="BK25" s="35">
        <v>1</v>
      </c>
      <c r="BL25" s="35">
        <v>0</v>
      </c>
      <c r="BM25" s="35">
        <v>1</v>
      </c>
      <c r="BN25" s="35">
        <v>0</v>
      </c>
      <c r="BO25" s="35">
        <v>1</v>
      </c>
      <c r="BP25" s="35">
        <v>0</v>
      </c>
      <c r="BQ25" s="35">
        <v>1</v>
      </c>
      <c r="BR25" s="35">
        <v>0</v>
      </c>
      <c r="BS25" s="35">
        <v>1</v>
      </c>
      <c r="BT25" s="35">
        <v>0</v>
      </c>
      <c r="BU25" s="35">
        <v>0</v>
      </c>
      <c r="BV25" s="35">
        <v>0</v>
      </c>
      <c r="BW25" s="35">
        <v>36</v>
      </c>
      <c r="BX25" s="35">
        <v>12</v>
      </c>
      <c r="BY25" s="35">
        <v>0</v>
      </c>
      <c r="CA25" s="35">
        <v>0</v>
      </c>
      <c r="CB25" s="35">
        <v>0</v>
      </c>
      <c r="CC25" s="35">
        <v>3</v>
      </c>
      <c r="CD25" s="35" t="s">
        <v>162</v>
      </c>
      <c r="CE25" s="39">
        <f t="shared" si="11"/>
        <v>1</v>
      </c>
      <c r="CF25" s="41" t="str">
        <f t="shared" si="12"/>
        <v>23</v>
      </c>
      <c r="CG25" s="41" t="str">
        <f t="shared" si="13"/>
        <v>07</v>
      </c>
      <c r="CH25" s="42">
        <v>2007</v>
      </c>
      <c r="CI25" s="43" t="str">
        <f t="shared" si="14"/>
        <v>23-07-2007</v>
      </c>
      <c r="CJ25" s="43">
        <f t="shared" si="15"/>
        <v>39286</v>
      </c>
      <c r="CK25" s="44">
        <f t="shared" ca="1" si="16"/>
        <v>16</v>
      </c>
      <c r="CL25" s="35">
        <v>0</v>
      </c>
      <c r="CM25" s="35">
        <v>0</v>
      </c>
      <c r="CN25" s="35">
        <v>0</v>
      </c>
      <c r="CO25" s="35">
        <v>0</v>
      </c>
      <c r="CP25" s="35">
        <v>0</v>
      </c>
      <c r="CQ25" s="35">
        <v>0</v>
      </c>
      <c r="CR25" s="35">
        <v>0</v>
      </c>
      <c r="CS25" s="35">
        <v>0</v>
      </c>
      <c r="CT25" s="35">
        <v>0</v>
      </c>
      <c r="CU25" s="35">
        <v>0</v>
      </c>
      <c r="CV25" s="35">
        <v>0</v>
      </c>
      <c r="CW25" s="35">
        <v>0</v>
      </c>
      <c r="CX25" s="35">
        <v>0</v>
      </c>
      <c r="CY25" s="35">
        <v>0</v>
      </c>
      <c r="CZ25" s="35">
        <v>0</v>
      </c>
      <c r="DA25" s="35">
        <v>0</v>
      </c>
      <c r="DB25" s="35">
        <v>0</v>
      </c>
      <c r="DC25" s="35">
        <v>0</v>
      </c>
      <c r="DD25" s="35">
        <v>0</v>
      </c>
      <c r="DE25" s="35" t="s">
        <v>162</v>
      </c>
      <c r="DF25" s="39">
        <f t="shared" si="17"/>
        <v>1</v>
      </c>
      <c r="DG25" s="41" t="str">
        <f t="shared" si="18"/>
        <v>23</v>
      </c>
      <c r="DH25" s="41" t="str">
        <f t="shared" si="19"/>
        <v>07</v>
      </c>
      <c r="DI25" s="42">
        <v>2007</v>
      </c>
      <c r="DJ25" s="43" t="str">
        <f t="shared" si="20"/>
        <v>23-07-2007</v>
      </c>
      <c r="DK25" s="43">
        <f t="shared" si="21"/>
        <v>39286</v>
      </c>
      <c r="DL25" s="44">
        <f t="shared" ca="1" si="22"/>
        <v>16</v>
      </c>
      <c r="DM25" s="35">
        <v>0</v>
      </c>
      <c r="DN25" s="35">
        <v>0</v>
      </c>
      <c r="DO25" s="35">
        <v>0</v>
      </c>
      <c r="DP25" s="35">
        <v>0</v>
      </c>
      <c r="DQ25" s="35">
        <v>0</v>
      </c>
      <c r="DR25" s="35">
        <v>0</v>
      </c>
      <c r="DS25" s="35">
        <v>0</v>
      </c>
      <c r="DT25" s="35">
        <v>0</v>
      </c>
      <c r="DU25" s="35">
        <v>0</v>
      </c>
      <c r="DV25" s="35">
        <v>0</v>
      </c>
      <c r="DW25" s="35">
        <v>0</v>
      </c>
      <c r="DX25" s="35">
        <v>0</v>
      </c>
      <c r="DY25" s="35">
        <v>0</v>
      </c>
      <c r="DZ25" s="35">
        <v>0</v>
      </c>
      <c r="EA25" s="35">
        <v>0</v>
      </c>
      <c r="EB25" s="35">
        <v>0</v>
      </c>
      <c r="EC25" s="35">
        <v>0</v>
      </c>
      <c r="ED25" s="35">
        <v>0</v>
      </c>
      <c r="EE25" s="35">
        <v>0</v>
      </c>
      <c r="EF25" s="35" t="s">
        <v>162</v>
      </c>
      <c r="EG25" s="39">
        <f t="shared" si="23"/>
        <v>1</v>
      </c>
      <c r="EH25" s="41" t="str">
        <f t="shared" si="24"/>
        <v>23</v>
      </c>
      <c r="EI25" s="41" t="str">
        <f t="shared" si="25"/>
        <v>07</v>
      </c>
      <c r="EJ25" s="42">
        <v>2007</v>
      </c>
      <c r="EK25" s="43" t="str">
        <f t="shared" si="26"/>
        <v>23-07-2007</v>
      </c>
      <c r="EL25" s="43">
        <f t="shared" si="27"/>
        <v>39286</v>
      </c>
      <c r="EM25" s="44">
        <f t="shared" ca="1" si="28"/>
        <v>16</v>
      </c>
      <c r="EN25" s="35">
        <v>0</v>
      </c>
      <c r="EO25" s="35">
        <v>0</v>
      </c>
      <c r="EP25" s="35">
        <v>0</v>
      </c>
      <c r="EQ25" s="35">
        <v>0</v>
      </c>
      <c r="ER25" s="35">
        <v>0</v>
      </c>
      <c r="ES25" s="35">
        <v>0</v>
      </c>
      <c r="ET25" s="35">
        <v>0</v>
      </c>
      <c r="EU25" s="35">
        <v>0</v>
      </c>
      <c r="EV25" s="35">
        <v>0</v>
      </c>
      <c r="EW25" s="35">
        <v>0</v>
      </c>
      <c r="EX25" s="35">
        <v>0</v>
      </c>
      <c r="EY25" s="35">
        <v>0</v>
      </c>
      <c r="EZ25" s="35">
        <v>0</v>
      </c>
      <c r="FA25" s="35">
        <v>0</v>
      </c>
      <c r="FB25" s="35">
        <v>0</v>
      </c>
      <c r="FC25" s="35">
        <v>0</v>
      </c>
      <c r="FD25" s="35">
        <v>0</v>
      </c>
      <c r="FE25" s="35">
        <v>0</v>
      </c>
      <c r="FF25" s="35">
        <v>0</v>
      </c>
    </row>
    <row r="26" spans="1:162" x14ac:dyDescent="0.25">
      <c r="A26" s="35">
        <v>23</v>
      </c>
      <c r="B26" s="35">
        <v>1</v>
      </c>
      <c r="C26" s="35" t="s">
        <v>185</v>
      </c>
      <c r="D26" s="35" t="s">
        <v>208</v>
      </c>
      <c r="E26" s="39">
        <f t="shared" si="5"/>
        <v>1</v>
      </c>
      <c r="F26" s="35">
        <v>0</v>
      </c>
      <c r="G26" s="35">
        <v>1</v>
      </c>
      <c r="H26" s="41" t="str">
        <f t="shared" si="6"/>
        <v>23</v>
      </c>
      <c r="I26" s="41" t="str">
        <f t="shared" si="7"/>
        <v>07</v>
      </c>
      <c r="J26" s="41" t="str">
        <f t="shared" si="8"/>
        <v>07</v>
      </c>
      <c r="K26" s="43" t="str">
        <f t="shared" si="0"/>
        <v>23-07-7</v>
      </c>
      <c r="L26" s="43">
        <f t="shared" si="1"/>
        <v>39286</v>
      </c>
      <c r="M26" s="44">
        <f t="shared" si="2"/>
        <v>7</v>
      </c>
      <c r="N26" s="39" t="str">
        <f t="shared" si="3"/>
        <v>H</v>
      </c>
      <c r="O26" s="39"/>
      <c r="P26" s="39"/>
      <c r="Q26" s="39" t="str">
        <f t="shared" si="4"/>
        <v>HG</v>
      </c>
      <c r="R26" s="35">
        <v>0</v>
      </c>
      <c r="S26" s="35">
        <v>1</v>
      </c>
      <c r="T26" s="35">
        <v>1</v>
      </c>
      <c r="U26" s="35">
        <v>0</v>
      </c>
      <c r="V26" s="35">
        <v>1</v>
      </c>
      <c r="W26" s="35">
        <v>0</v>
      </c>
      <c r="X26" s="35">
        <v>0</v>
      </c>
      <c r="Y26" s="35">
        <v>0</v>
      </c>
      <c r="Z26" s="35">
        <v>1</v>
      </c>
      <c r="AA26" s="35">
        <v>0</v>
      </c>
      <c r="AB26" s="35">
        <f t="shared" si="9"/>
        <v>1</v>
      </c>
      <c r="AC26" s="35">
        <v>0</v>
      </c>
      <c r="AD26" s="35">
        <v>1</v>
      </c>
      <c r="AE26" s="35">
        <v>0</v>
      </c>
      <c r="AF26" s="35">
        <v>1</v>
      </c>
      <c r="AG26" s="35">
        <v>0</v>
      </c>
      <c r="AH26" s="35">
        <v>0</v>
      </c>
      <c r="AI26" s="35">
        <v>0</v>
      </c>
      <c r="AJ26" s="35">
        <v>0</v>
      </c>
      <c r="AK26" s="35">
        <v>0</v>
      </c>
      <c r="AL26" s="35">
        <v>0</v>
      </c>
      <c r="AM26" s="35">
        <v>1</v>
      </c>
      <c r="AN26" s="35">
        <v>0</v>
      </c>
      <c r="AO26" s="35">
        <v>0</v>
      </c>
      <c r="AP26" s="35">
        <v>0</v>
      </c>
      <c r="AQ26" s="35">
        <v>0</v>
      </c>
      <c r="AR26" s="35">
        <v>0</v>
      </c>
      <c r="AS26" s="35">
        <v>0</v>
      </c>
      <c r="AT26" s="35">
        <v>0</v>
      </c>
      <c r="AU26" s="35">
        <f t="shared" si="10"/>
        <v>0</v>
      </c>
      <c r="AV26" s="35">
        <v>0</v>
      </c>
      <c r="AW26" s="35">
        <v>1</v>
      </c>
      <c r="AX26" s="35">
        <v>0</v>
      </c>
      <c r="AY26" s="35">
        <v>0</v>
      </c>
      <c r="AZ26" s="35">
        <v>0</v>
      </c>
      <c r="BA26" s="35">
        <v>0</v>
      </c>
      <c r="BB26" s="35">
        <v>0</v>
      </c>
      <c r="BC26" s="35">
        <v>0</v>
      </c>
      <c r="BD26" s="35">
        <v>0</v>
      </c>
      <c r="BE26" s="35">
        <v>1</v>
      </c>
      <c r="BF26" s="35">
        <v>0</v>
      </c>
      <c r="BG26" s="35">
        <v>0</v>
      </c>
      <c r="BH26" s="35">
        <v>1</v>
      </c>
      <c r="BI26" s="35">
        <v>0</v>
      </c>
      <c r="BJ26" s="35">
        <v>0</v>
      </c>
      <c r="BK26" s="35">
        <v>1</v>
      </c>
      <c r="BL26" s="35">
        <v>0</v>
      </c>
      <c r="BM26" s="35">
        <v>1</v>
      </c>
      <c r="BN26" s="35">
        <v>0</v>
      </c>
      <c r="BO26" s="35">
        <v>1</v>
      </c>
      <c r="BP26" s="35">
        <v>0</v>
      </c>
      <c r="BQ26" s="35">
        <v>1</v>
      </c>
      <c r="BR26" s="35">
        <v>0</v>
      </c>
      <c r="BS26" s="35">
        <v>1</v>
      </c>
      <c r="BT26" s="35">
        <v>0</v>
      </c>
      <c r="BU26" s="35">
        <v>0</v>
      </c>
      <c r="BV26" s="35">
        <v>0</v>
      </c>
      <c r="BW26" s="35">
        <v>37</v>
      </c>
      <c r="BX26" s="35">
        <v>12</v>
      </c>
      <c r="BY26" s="35">
        <v>0</v>
      </c>
      <c r="CA26" s="35">
        <v>0</v>
      </c>
      <c r="CB26" s="35">
        <v>0</v>
      </c>
      <c r="CC26" s="35">
        <v>3</v>
      </c>
      <c r="CD26" s="35" t="s">
        <v>162</v>
      </c>
      <c r="CE26" s="39">
        <f t="shared" si="11"/>
        <v>1</v>
      </c>
      <c r="CF26" s="41" t="str">
        <f t="shared" si="12"/>
        <v>23</v>
      </c>
      <c r="CG26" s="41" t="str">
        <f t="shared" si="13"/>
        <v>07</v>
      </c>
      <c r="CH26" s="42">
        <v>2007</v>
      </c>
      <c r="CI26" s="43" t="str">
        <f t="shared" si="14"/>
        <v>23-07-2007</v>
      </c>
      <c r="CJ26" s="43">
        <f t="shared" si="15"/>
        <v>39286</v>
      </c>
      <c r="CK26" s="44">
        <f t="shared" ca="1" si="16"/>
        <v>16</v>
      </c>
      <c r="CL26" s="35">
        <v>0</v>
      </c>
      <c r="CM26" s="35">
        <v>0</v>
      </c>
      <c r="CN26" s="35">
        <v>0</v>
      </c>
      <c r="CO26" s="35">
        <v>0</v>
      </c>
      <c r="CP26" s="35">
        <v>0</v>
      </c>
      <c r="CQ26" s="35">
        <v>0</v>
      </c>
      <c r="CR26" s="35">
        <v>0</v>
      </c>
      <c r="CS26" s="35">
        <v>0</v>
      </c>
      <c r="CT26" s="35">
        <v>0</v>
      </c>
      <c r="CU26" s="35">
        <v>0</v>
      </c>
      <c r="CV26" s="35">
        <v>0</v>
      </c>
      <c r="CW26" s="35">
        <v>0</v>
      </c>
      <c r="CX26" s="35">
        <v>0</v>
      </c>
      <c r="CY26" s="35">
        <v>0</v>
      </c>
      <c r="CZ26" s="35">
        <v>0</v>
      </c>
      <c r="DA26" s="35">
        <v>0</v>
      </c>
      <c r="DB26" s="35">
        <v>0</v>
      </c>
      <c r="DC26" s="35">
        <v>0</v>
      </c>
      <c r="DD26" s="35">
        <v>0</v>
      </c>
      <c r="DE26" s="35" t="s">
        <v>162</v>
      </c>
      <c r="DF26" s="39">
        <f t="shared" si="17"/>
        <v>1</v>
      </c>
      <c r="DG26" s="41" t="str">
        <f t="shared" si="18"/>
        <v>23</v>
      </c>
      <c r="DH26" s="41" t="str">
        <f t="shared" si="19"/>
        <v>07</v>
      </c>
      <c r="DI26" s="42">
        <v>2007</v>
      </c>
      <c r="DJ26" s="43" t="str">
        <f t="shared" si="20"/>
        <v>23-07-2007</v>
      </c>
      <c r="DK26" s="43">
        <f t="shared" si="21"/>
        <v>39286</v>
      </c>
      <c r="DL26" s="44">
        <f t="shared" ca="1" si="22"/>
        <v>16</v>
      </c>
      <c r="DM26" s="35">
        <v>0</v>
      </c>
      <c r="DN26" s="35">
        <v>0</v>
      </c>
      <c r="DO26" s="35">
        <v>0</v>
      </c>
      <c r="DP26" s="35">
        <v>0</v>
      </c>
      <c r="DQ26" s="35">
        <v>0</v>
      </c>
      <c r="DR26" s="35">
        <v>0</v>
      </c>
      <c r="DS26" s="35">
        <v>0</v>
      </c>
      <c r="DT26" s="35">
        <v>0</v>
      </c>
      <c r="DU26" s="35">
        <v>0</v>
      </c>
      <c r="DV26" s="35">
        <v>0</v>
      </c>
      <c r="DW26" s="35">
        <v>0</v>
      </c>
      <c r="DX26" s="35">
        <v>0</v>
      </c>
      <c r="DY26" s="35">
        <v>0</v>
      </c>
      <c r="DZ26" s="35">
        <v>0</v>
      </c>
      <c r="EA26" s="35">
        <v>0</v>
      </c>
      <c r="EB26" s="35">
        <v>0</v>
      </c>
      <c r="EC26" s="35">
        <v>0</v>
      </c>
      <c r="ED26" s="35">
        <v>0</v>
      </c>
      <c r="EE26" s="35">
        <v>0</v>
      </c>
      <c r="EF26" s="35" t="s">
        <v>162</v>
      </c>
      <c r="EG26" s="39">
        <f t="shared" si="23"/>
        <v>1</v>
      </c>
      <c r="EH26" s="41" t="str">
        <f t="shared" si="24"/>
        <v>23</v>
      </c>
      <c r="EI26" s="41" t="str">
        <f t="shared" si="25"/>
        <v>07</v>
      </c>
      <c r="EJ26" s="42">
        <v>2007</v>
      </c>
      <c r="EK26" s="43" t="str">
        <f t="shared" si="26"/>
        <v>23-07-2007</v>
      </c>
      <c r="EL26" s="43">
        <f t="shared" si="27"/>
        <v>39286</v>
      </c>
      <c r="EM26" s="44">
        <f t="shared" ca="1" si="28"/>
        <v>16</v>
      </c>
      <c r="EN26" s="35">
        <v>0</v>
      </c>
      <c r="EO26" s="35">
        <v>0</v>
      </c>
      <c r="EP26" s="35">
        <v>0</v>
      </c>
      <c r="EQ26" s="35">
        <v>0</v>
      </c>
      <c r="ER26" s="35">
        <v>0</v>
      </c>
      <c r="ES26" s="35">
        <v>0</v>
      </c>
      <c r="ET26" s="35">
        <v>0</v>
      </c>
      <c r="EU26" s="35">
        <v>0</v>
      </c>
      <c r="EV26" s="35">
        <v>0</v>
      </c>
      <c r="EW26" s="35">
        <v>0</v>
      </c>
      <c r="EX26" s="35">
        <v>0</v>
      </c>
      <c r="EY26" s="35">
        <v>0</v>
      </c>
      <c r="EZ26" s="35">
        <v>0</v>
      </c>
      <c r="FA26" s="35">
        <v>0</v>
      </c>
      <c r="FB26" s="35">
        <v>0</v>
      </c>
      <c r="FC26" s="35">
        <v>0</v>
      </c>
      <c r="FD26" s="35">
        <v>0</v>
      </c>
      <c r="FE26" s="35">
        <v>0</v>
      </c>
      <c r="FF26" s="35">
        <v>0</v>
      </c>
    </row>
    <row r="27" spans="1:162" x14ac:dyDescent="0.25">
      <c r="A27" s="35">
        <v>24</v>
      </c>
      <c r="B27" s="35">
        <v>1</v>
      </c>
      <c r="C27" s="35" t="s">
        <v>185</v>
      </c>
      <c r="D27" s="35" t="s">
        <v>208</v>
      </c>
      <c r="E27" s="39">
        <f t="shared" si="5"/>
        <v>1</v>
      </c>
      <c r="F27" s="35">
        <v>0</v>
      </c>
      <c r="G27" s="35">
        <v>1</v>
      </c>
      <c r="H27" s="41" t="str">
        <f t="shared" si="6"/>
        <v>23</v>
      </c>
      <c r="I27" s="41" t="str">
        <f t="shared" si="7"/>
        <v>07</v>
      </c>
      <c r="J27" s="41" t="str">
        <f t="shared" si="8"/>
        <v>07</v>
      </c>
      <c r="K27" s="43" t="str">
        <f t="shared" si="0"/>
        <v>23-07-7</v>
      </c>
      <c r="L27" s="43">
        <f t="shared" si="1"/>
        <v>39286</v>
      </c>
      <c r="M27" s="44">
        <f t="shared" si="2"/>
        <v>7</v>
      </c>
      <c r="N27" s="39" t="str">
        <f t="shared" si="3"/>
        <v>H</v>
      </c>
      <c r="O27" s="39"/>
      <c r="P27" s="39"/>
      <c r="Q27" s="39" t="str">
        <f t="shared" si="4"/>
        <v>HG</v>
      </c>
      <c r="R27" s="35">
        <v>0</v>
      </c>
      <c r="S27" s="35">
        <v>1</v>
      </c>
      <c r="T27" s="35">
        <v>1</v>
      </c>
      <c r="U27" s="35">
        <v>0</v>
      </c>
      <c r="V27" s="35">
        <v>0</v>
      </c>
      <c r="W27" s="35">
        <v>1</v>
      </c>
      <c r="X27" s="35">
        <v>0</v>
      </c>
      <c r="Y27" s="35">
        <v>0</v>
      </c>
      <c r="Z27" s="35">
        <v>1</v>
      </c>
      <c r="AA27" s="35">
        <v>0</v>
      </c>
      <c r="AB27" s="35">
        <f t="shared" si="9"/>
        <v>1</v>
      </c>
      <c r="AC27" s="35">
        <v>1</v>
      </c>
      <c r="AD27" s="35">
        <v>0</v>
      </c>
      <c r="AE27" s="35">
        <v>1</v>
      </c>
      <c r="AF27" s="35">
        <v>0</v>
      </c>
      <c r="AG27" s="35">
        <v>0</v>
      </c>
      <c r="AH27" s="35">
        <v>1</v>
      </c>
      <c r="AI27" s="35">
        <v>0</v>
      </c>
      <c r="AJ27" s="35">
        <v>0</v>
      </c>
      <c r="AK27" s="35">
        <v>0</v>
      </c>
      <c r="AL27" s="35">
        <v>0</v>
      </c>
      <c r="AM27" s="35">
        <v>1</v>
      </c>
      <c r="AN27" s="35">
        <v>0</v>
      </c>
      <c r="AO27" s="35">
        <v>0</v>
      </c>
      <c r="AP27" s="35">
        <v>1</v>
      </c>
      <c r="AQ27" s="35">
        <v>0</v>
      </c>
      <c r="AR27" s="35">
        <v>1</v>
      </c>
      <c r="AS27" s="35">
        <v>0</v>
      </c>
      <c r="AT27" s="35">
        <v>0</v>
      </c>
      <c r="AU27" s="35">
        <f t="shared" si="10"/>
        <v>2</v>
      </c>
      <c r="AV27" s="35">
        <v>0</v>
      </c>
      <c r="AW27" s="35">
        <v>0</v>
      </c>
      <c r="AX27" s="35">
        <v>0</v>
      </c>
      <c r="AY27" s="35">
        <v>0</v>
      </c>
      <c r="AZ27" s="35">
        <v>0</v>
      </c>
      <c r="BA27" s="35">
        <v>0</v>
      </c>
      <c r="BB27" s="35">
        <v>0</v>
      </c>
      <c r="BC27" s="35">
        <v>1</v>
      </c>
      <c r="BD27" s="35">
        <v>0</v>
      </c>
      <c r="BE27" s="35">
        <v>1</v>
      </c>
      <c r="BF27" s="35">
        <v>0</v>
      </c>
      <c r="BG27" s="35">
        <v>0</v>
      </c>
      <c r="BH27" s="35">
        <v>1</v>
      </c>
      <c r="BI27" s="35">
        <v>0</v>
      </c>
      <c r="BJ27" s="35">
        <v>0</v>
      </c>
      <c r="BK27" s="35">
        <v>1</v>
      </c>
      <c r="BL27" s="35">
        <v>0</v>
      </c>
      <c r="BM27" s="35">
        <v>1</v>
      </c>
      <c r="BN27" s="35">
        <v>0</v>
      </c>
      <c r="BO27" s="35">
        <v>1</v>
      </c>
      <c r="BP27" s="35">
        <v>0</v>
      </c>
      <c r="BQ27" s="35">
        <v>1</v>
      </c>
      <c r="BR27" s="35">
        <v>0</v>
      </c>
      <c r="BS27" s="35">
        <v>1</v>
      </c>
      <c r="BT27" s="35">
        <v>0</v>
      </c>
      <c r="BU27" s="35">
        <v>0</v>
      </c>
      <c r="BV27" s="35">
        <v>0</v>
      </c>
      <c r="BW27" s="35">
        <v>33</v>
      </c>
      <c r="BX27" s="35">
        <v>12</v>
      </c>
      <c r="BY27" s="35">
        <v>0</v>
      </c>
      <c r="CA27" s="35">
        <v>0</v>
      </c>
      <c r="CB27" s="35">
        <v>0</v>
      </c>
      <c r="CC27" s="35">
        <v>3</v>
      </c>
      <c r="CD27" s="35" t="s">
        <v>162</v>
      </c>
      <c r="CE27" s="39">
        <f t="shared" si="11"/>
        <v>1</v>
      </c>
      <c r="CF27" s="41" t="str">
        <f t="shared" si="12"/>
        <v>23</v>
      </c>
      <c r="CG27" s="41" t="str">
        <f t="shared" si="13"/>
        <v>07</v>
      </c>
      <c r="CH27" s="42">
        <v>2007</v>
      </c>
      <c r="CI27" s="43" t="str">
        <f t="shared" si="14"/>
        <v>23-07-2007</v>
      </c>
      <c r="CJ27" s="43">
        <f t="shared" si="15"/>
        <v>39286</v>
      </c>
      <c r="CK27" s="44">
        <f t="shared" ca="1" si="16"/>
        <v>16</v>
      </c>
      <c r="CL27" s="35">
        <v>0</v>
      </c>
      <c r="CM27" s="35">
        <v>0</v>
      </c>
      <c r="CN27" s="35">
        <v>0</v>
      </c>
      <c r="CO27" s="35">
        <v>0</v>
      </c>
      <c r="CP27" s="35">
        <v>0</v>
      </c>
      <c r="CQ27" s="35">
        <v>0</v>
      </c>
      <c r="CR27" s="35">
        <v>0</v>
      </c>
      <c r="CS27" s="35">
        <v>0</v>
      </c>
      <c r="CT27" s="35">
        <v>0</v>
      </c>
      <c r="CU27" s="35">
        <v>0</v>
      </c>
      <c r="CV27" s="35">
        <v>0</v>
      </c>
      <c r="CW27" s="35">
        <v>0</v>
      </c>
      <c r="CX27" s="35">
        <v>0</v>
      </c>
      <c r="CY27" s="35">
        <v>0</v>
      </c>
      <c r="CZ27" s="35">
        <v>0</v>
      </c>
      <c r="DA27" s="35">
        <v>0</v>
      </c>
      <c r="DB27" s="35">
        <v>0</v>
      </c>
      <c r="DC27" s="35">
        <v>0</v>
      </c>
      <c r="DD27" s="35">
        <v>0</v>
      </c>
      <c r="DE27" s="35" t="s">
        <v>162</v>
      </c>
      <c r="DF27" s="39">
        <f t="shared" si="17"/>
        <v>1</v>
      </c>
      <c r="DG27" s="41" t="str">
        <f t="shared" si="18"/>
        <v>23</v>
      </c>
      <c r="DH27" s="41" t="str">
        <f t="shared" si="19"/>
        <v>07</v>
      </c>
      <c r="DI27" s="42">
        <v>2007</v>
      </c>
      <c r="DJ27" s="43" t="str">
        <f t="shared" si="20"/>
        <v>23-07-2007</v>
      </c>
      <c r="DK27" s="43">
        <f t="shared" si="21"/>
        <v>39286</v>
      </c>
      <c r="DL27" s="44">
        <f t="shared" ca="1" si="22"/>
        <v>16</v>
      </c>
      <c r="DM27" s="35">
        <v>0</v>
      </c>
      <c r="DN27" s="35">
        <v>0</v>
      </c>
      <c r="DO27" s="35">
        <v>0</v>
      </c>
      <c r="DP27" s="35">
        <v>0</v>
      </c>
      <c r="DQ27" s="35">
        <v>0</v>
      </c>
      <c r="DR27" s="35">
        <v>0</v>
      </c>
      <c r="DS27" s="35">
        <v>0</v>
      </c>
      <c r="DT27" s="35">
        <v>0</v>
      </c>
      <c r="DU27" s="35">
        <v>0</v>
      </c>
      <c r="DV27" s="35">
        <v>0</v>
      </c>
      <c r="DW27" s="35">
        <v>0</v>
      </c>
      <c r="DX27" s="35">
        <v>0</v>
      </c>
      <c r="DY27" s="35">
        <v>0</v>
      </c>
      <c r="DZ27" s="35">
        <v>0</v>
      </c>
      <c r="EA27" s="35">
        <v>0</v>
      </c>
      <c r="EB27" s="35">
        <v>0</v>
      </c>
      <c r="EC27" s="35">
        <v>0</v>
      </c>
      <c r="ED27" s="35">
        <v>0</v>
      </c>
      <c r="EE27" s="35">
        <v>0</v>
      </c>
      <c r="EF27" s="35" t="s">
        <v>162</v>
      </c>
      <c r="EG27" s="39">
        <f t="shared" si="23"/>
        <v>1</v>
      </c>
      <c r="EH27" s="41" t="str">
        <f t="shared" si="24"/>
        <v>23</v>
      </c>
      <c r="EI27" s="41" t="str">
        <f t="shared" si="25"/>
        <v>07</v>
      </c>
      <c r="EJ27" s="42">
        <v>2007</v>
      </c>
      <c r="EK27" s="43" t="str">
        <f t="shared" si="26"/>
        <v>23-07-2007</v>
      </c>
      <c r="EL27" s="43">
        <f t="shared" si="27"/>
        <v>39286</v>
      </c>
      <c r="EM27" s="44">
        <f t="shared" ca="1" si="28"/>
        <v>16</v>
      </c>
      <c r="EN27" s="35">
        <v>0</v>
      </c>
      <c r="EO27" s="35">
        <v>0</v>
      </c>
      <c r="EP27" s="35">
        <v>0</v>
      </c>
      <c r="EQ27" s="35">
        <v>0</v>
      </c>
      <c r="ER27" s="35">
        <v>0</v>
      </c>
      <c r="ES27" s="35">
        <v>0</v>
      </c>
      <c r="ET27" s="35">
        <v>0</v>
      </c>
      <c r="EU27" s="35">
        <v>0</v>
      </c>
      <c r="EV27" s="35">
        <v>0</v>
      </c>
      <c r="EW27" s="35">
        <v>0</v>
      </c>
      <c r="EX27" s="35">
        <v>0</v>
      </c>
      <c r="EY27" s="35">
        <v>0</v>
      </c>
      <c r="EZ27" s="35">
        <v>0</v>
      </c>
      <c r="FA27" s="35">
        <v>0</v>
      </c>
      <c r="FB27" s="35">
        <v>0</v>
      </c>
      <c r="FC27" s="35">
        <v>0</v>
      </c>
      <c r="FD27" s="35">
        <v>0</v>
      </c>
      <c r="FE27" s="35">
        <v>0</v>
      </c>
      <c r="FF27" s="35">
        <v>0</v>
      </c>
    </row>
    <row r="28" spans="1:162" x14ac:dyDescent="0.25">
      <c r="A28" s="35">
        <v>25</v>
      </c>
      <c r="B28" s="35">
        <v>1</v>
      </c>
      <c r="C28" s="35" t="s">
        <v>185</v>
      </c>
      <c r="D28" s="35" t="s">
        <v>208</v>
      </c>
      <c r="E28" s="39">
        <f t="shared" si="5"/>
        <v>1</v>
      </c>
      <c r="F28" s="35">
        <v>0</v>
      </c>
      <c r="G28" s="35">
        <v>1</v>
      </c>
      <c r="H28" s="41" t="str">
        <f t="shared" si="6"/>
        <v>23</v>
      </c>
      <c r="I28" s="41" t="str">
        <f t="shared" si="7"/>
        <v>07</v>
      </c>
      <c r="J28" s="41" t="str">
        <f t="shared" si="8"/>
        <v>07</v>
      </c>
      <c r="K28" s="43" t="str">
        <f t="shared" si="0"/>
        <v>23-07-7</v>
      </c>
      <c r="L28" s="43">
        <f t="shared" si="1"/>
        <v>39286</v>
      </c>
      <c r="M28" s="44">
        <f t="shared" si="2"/>
        <v>7</v>
      </c>
      <c r="N28" s="39" t="str">
        <f t="shared" si="3"/>
        <v>H</v>
      </c>
      <c r="O28" s="39"/>
      <c r="P28" s="39"/>
      <c r="Q28" s="39" t="str">
        <f t="shared" si="4"/>
        <v>HG</v>
      </c>
      <c r="R28" s="35">
        <v>0</v>
      </c>
      <c r="S28" s="35">
        <v>1</v>
      </c>
      <c r="T28" s="35">
        <v>1</v>
      </c>
      <c r="U28" s="35">
        <v>0</v>
      </c>
      <c r="V28" s="35">
        <v>0</v>
      </c>
      <c r="W28" s="35">
        <v>1</v>
      </c>
      <c r="X28" s="35">
        <v>0</v>
      </c>
      <c r="Y28" s="35">
        <v>0</v>
      </c>
      <c r="Z28" s="35">
        <v>0</v>
      </c>
      <c r="AA28" s="35">
        <v>1</v>
      </c>
      <c r="AB28" s="35">
        <f t="shared" si="9"/>
        <v>1</v>
      </c>
      <c r="AC28" s="35">
        <v>0</v>
      </c>
      <c r="AD28" s="35">
        <v>1</v>
      </c>
      <c r="AE28" s="35">
        <v>0</v>
      </c>
      <c r="AF28" s="35">
        <v>1</v>
      </c>
      <c r="AG28" s="35">
        <v>0</v>
      </c>
      <c r="AH28" s="35">
        <v>0</v>
      </c>
      <c r="AI28" s="35">
        <v>0</v>
      </c>
      <c r="AJ28" s="35">
        <v>0</v>
      </c>
      <c r="AK28" s="35">
        <v>0</v>
      </c>
      <c r="AL28" s="35">
        <v>0</v>
      </c>
      <c r="AM28" s="35">
        <v>1</v>
      </c>
      <c r="AN28" s="35">
        <v>0</v>
      </c>
      <c r="AO28" s="35">
        <v>0</v>
      </c>
      <c r="AP28" s="35">
        <v>0</v>
      </c>
      <c r="AQ28" s="35">
        <v>0</v>
      </c>
      <c r="AR28" s="35">
        <v>0</v>
      </c>
      <c r="AS28" s="35">
        <v>0</v>
      </c>
      <c r="AT28" s="35">
        <v>0</v>
      </c>
      <c r="AU28" s="35">
        <f t="shared" si="10"/>
        <v>0</v>
      </c>
      <c r="AV28" s="35">
        <v>0</v>
      </c>
      <c r="AW28" s="35">
        <v>0</v>
      </c>
      <c r="AX28" s="35">
        <v>0</v>
      </c>
      <c r="AY28" s="35">
        <v>0</v>
      </c>
      <c r="AZ28" s="35">
        <v>0</v>
      </c>
      <c r="BA28" s="35">
        <v>0</v>
      </c>
      <c r="BB28" s="35">
        <v>1</v>
      </c>
      <c r="BC28" s="35">
        <v>0</v>
      </c>
      <c r="BD28" s="35">
        <v>0</v>
      </c>
      <c r="BE28" s="35">
        <v>0</v>
      </c>
      <c r="BF28" s="35">
        <v>0</v>
      </c>
      <c r="BG28" s="35">
        <v>1</v>
      </c>
      <c r="BH28" s="35">
        <v>0</v>
      </c>
      <c r="BI28" s="35">
        <v>1</v>
      </c>
      <c r="BJ28" s="35">
        <v>0</v>
      </c>
      <c r="BK28" s="35">
        <v>1</v>
      </c>
      <c r="BL28" s="35">
        <v>0</v>
      </c>
      <c r="BM28" s="35">
        <v>1</v>
      </c>
      <c r="BN28" s="35">
        <v>0</v>
      </c>
      <c r="BO28" s="35">
        <v>1</v>
      </c>
      <c r="BP28" s="35">
        <v>0</v>
      </c>
      <c r="BQ28" s="35">
        <v>1</v>
      </c>
      <c r="BR28" s="35">
        <v>0</v>
      </c>
      <c r="BS28" s="35">
        <v>1</v>
      </c>
      <c r="BT28" s="35">
        <v>0</v>
      </c>
      <c r="BU28" s="35">
        <v>0</v>
      </c>
      <c r="BV28" s="35">
        <v>0</v>
      </c>
      <c r="BW28" s="35">
        <v>34</v>
      </c>
      <c r="BX28" s="35">
        <v>12</v>
      </c>
      <c r="BY28" s="35">
        <v>0</v>
      </c>
      <c r="CA28" s="35">
        <v>0</v>
      </c>
      <c r="CB28" s="35">
        <v>0</v>
      </c>
      <c r="CC28" s="35">
        <v>4</v>
      </c>
      <c r="CD28" s="35" t="s">
        <v>162</v>
      </c>
      <c r="CE28" s="39">
        <f t="shared" si="11"/>
        <v>1</v>
      </c>
      <c r="CF28" s="41" t="str">
        <f t="shared" si="12"/>
        <v>23</v>
      </c>
      <c r="CG28" s="41" t="str">
        <f t="shared" si="13"/>
        <v>07</v>
      </c>
      <c r="CH28" s="42">
        <v>2007</v>
      </c>
      <c r="CI28" s="43" t="str">
        <f t="shared" si="14"/>
        <v>23-07-2007</v>
      </c>
      <c r="CJ28" s="43">
        <f t="shared" si="15"/>
        <v>39286</v>
      </c>
      <c r="CK28" s="44">
        <f t="shared" ca="1" si="16"/>
        <v>16</v>
      </c>
      <c r="CL28" s="35">
        <v>0</v>
      </c>
      <c r="CM28" s="35">
        <v>0</v>
      </c>
      <c r="CN28" s="35">
        <v>0</v>
      </c>
      <c r="CO28" s="35">
        <v>0</v>
      </c>
      <c r="CP28" s="35">
        <v>0</v>
      </c>
      <c r="CQ28" s="35">
        <v>0</v>
      </c>
      <c r="CR28" s="35">
        <v>0</v>
      </c>
      <c r="CS28" s="35">
        <v>0</v>
      </c>
      <c r="CT28" s="35">
        <v>0</v>
      </c>
      <c r="CU28" s="35">
        <v>0</v>
      </c>
      <c r="CV28" s="35">
        <v>0</v>
      </c>
      <c r="CW28" s="35">
        <v>0</v>
      </c>
      <c r="CX28" s="35">
        <v>0</v>
      </c>
      <c r="CY28" s="35">
        <v>0</v>
      </c>
      <c r="CZ28" s="35">
        <v>0</v>
      </c>
      <c r="DA28" s="35">
        <v>0</v>
      </c>
      <c r="DB28" s="35">
        <v>0</v>
      </c>
      <c r="DC28" s="35">
        <v>0</v>
      </c>
      <c r="DD28" s="35">
        <v>0</v>
      </c>
      <c r="DE28" s="35" t="s">
        <v>162</v>
      </c>
      <c r="DF28" s="39">
        <f t="shared" si="17"/>
        <v>1</v>
      </c>
      <c r="DG28" s="41" t="str">
        <f t="shared" si="18"/>
        <v>23</v>
      </c>
      <c r="DH28" s="41" t="str">
        <f t="shared" si="19"/>
        <v>07</v>
      </c>
      <c r="DI28" s="42">
        <v>2007</v>
      </c>
      <c r="DJ28" s="43" t="str">
        <f t="shared" si="20"/>
        <v>23-07-2007</v>
      </c>
      <c r="DK28" s="43">
        <f t="shared" si="21"/>
        <v>39286</v>
      </c>
      <c r="DL28" s="44">
        <f t="shared" ca="1" si="22"/>
        <v>16</v>
      </c>
      <c r="DM28" s="35">
        <v>0</v>
      </c>
      <c r="DN28" s="35">
        <v>0</v>
      </c>
      <c r="DO28" s="35">
        <v>0</v>
      </c>
      <c r="DP28" s="35">
        <v>0</v>
      </c>
      <c r="DQ28" s="35">
        <v>0</v>
      </c>
      <c r="DR28" s="35">
        <v>0</v>
      </c>
      <c r="DS28" s="35">
        <v>0</v>
      </c>
      <c r="DT28" s="35">
        <v>0</v>
      </c>
      <c r="DU28" s="35">
        <v>0</v>
      </c>
      <c r="DV28" s="35">
        <v>0</v>
      </c>
      <c r="DW28" s="35">
        <v>0</v>
      </c>
      <c r="DX28" s="35">
        <v>0</v>
      </c>
      <c r="DY28" s="35">
        <v>0</v>
      </c>
      <c r="DZ28" s="35">
        <v>0</v>
      </c>
      <c r="EA28" s="35">
        <v>0</v>
      </c>
      <c r="EB28" s="35">
        <v>0</v>
      </c>
      <c r="EC28" s="35">
        <v>0</v>
      </c>
      <c r="ED28" s="35">
        <v>0</v>
      </c>
      <c r="EE28" s="35">
        <v>0</v>
      </c>
      <c r="EF28" s="35" t="s">
        <v>162</v>
      </c>
      <c r="EG28" s="39">
        <f t="shared" si="23"/>
        <v>1</v>
      </c>
      <c r="EH28" s="41" t="str">
        <f t="shared" si="24"/>
        <v>23</v>
      </c>
      <c r="EI28" s="41" t="str">
        <f t="shared" si="25"/>
        <v>07</v>
      </c>
      <c r="EJ28" s="42">
        <v>2007</v>
      </c>
      <c r="EK28" s="43" t="str">
        <f t="shared" si="26"/>
        <v>23-07-2007</v>
      </c>
      <c r="EL28" s="43">
        <f t="shared" si="27"/>
        <v>39286</v>
      </c>
      <c r="EM28" s="44">
        <f t="shared" ca="1" si="28"/>
        <v>16</v>
      </c>
      <c r="EN28" s="35">
        <v>0</v>
      </c>
      <c r="EO28" s="35">
        <v>0</v>
      </c>
      <c r="EP28" s="35">
        <v>0</v>
      </c>
      <c r="EQ28" s="35">
        <v>0</v>
      </c>
      <c r="ER28" s="35">
        <v>0</v>
      </c>
      <c r="ES28" s="35">
        <v>0</v>
      </c>
      <c r="ET28" s="35">
        <v>0</v>
      </c>
      <c r="EU28" s="35">
        <v>0</v>
      </c>
      <c r="EV28" s="35">
        <v>0</v>
      </c>
      <c r="EW28" s="35">
        <v>0</v>
      </c>
      <c r="EX28" s="35">
        <v>0</v>
      </c>
      <c r="EY28" s="35">
        <v>0</v>
      </c>
      <c r="EZ28" s="35">
        <v>0</v>
      </c>
      <c r="FA28" s="35">
        <v>0</v>
      </c>
      <c r="FB28" s="35">
        <v>0</v>
      </c>
      <c r="FC28" s="35">
        <v>0</v>
      </c>
      <c r="FD28" s="35">
        <v>0</v>
      </c>
      <c r="FE28" s="35">
        <v>0</v>
      </c>
      <c r="FF28" s="35">
        <v>0</v>
      </c>
    </row>
    <row r="29" spans="1:162" x14ac:dyDescent="0.25">
      <c r="A29" s="35">
        <v>26</v>
      </c>
      <c r="B29" s="35">
        <v>1</v>
      </c>
      <c r="C29" s="35" t="s">
        <v>185</v>
      </c>
      <c r="D29" s="35" t="s">
        <v>208</v>
      </c>
      <c r="E29" s="39">
        <f t="shared" si="5"/>
        <v>1</v>
      </c>
      <c r="F29" s="35">
        <v>0</v>
      </c>
      <c r="G29" s="35">
        <v>1</v>
      </c>
      <c r="H29" s="41" t="str">
        <f t="shared" si="6"/>
        <v>23</v>
      </c>
      <c r="I29" s="41" t="str">
        <f t="shared" si="7"/>
        <v>07</v>
      </c>
      <c r="J29" s="41" t="str">
        <f t="shared" si="8"/>
        <v>07</v>
      </c>
      <c r="K29" s="43" t="str">
        <f t="shared" si="0"/>
        <v>23-07-7</v>
      </c>
      <c r="L29" s="43">
        <f t="shared" si="1"/>
        <v>39286</v>
      </c>
      <c r="M29" s="44">
        <f t="shared" si="2"/>
        <v>7</v>
      </c>
      <c r="N29" s="39" t="str">
        <f t="shared" si="3"/>
        <v>H</v>
      </c>
      <c r="O29" s="39"/>
      <c r="P29" s="39"/>
      <c r="Q29" s="39" t="str">
        <f t="shared" si="4"/>
        <v>HG</v>
      </c>
      <c r="R29" s="35">
        <v>0</v>
      </c>
      <c r="S29" s="35">
        <v>1</v>
      </c>
      <c r="T29" s="35">
        <v>1</v>
      </c>
      <c r="U29" s="35">
        <v>0</v>
      </c>
      <c r="V29" s="35">
        <v>0</v>
      </c>
      <c r="W29" s="35">
        <v>1</v>
      </c>
      <c r="X29" s="35">
        <v>0</v>
      </c>
      <c r="Y29" s="35">
        <v>0</v>
      </c>
      <c r="Z29" s="35">
        <v>0</v>
      </c>
      <c r="AA29" s="35">
        <v>1</v>
      </c>
      <c r="AB29" s="35">
        <f t="shared" si="9"/>
        <v>1</v>
      </c>
      <c r="AC29" s="35">
        <v>0</v>
      </c>
      <c r="AD29" s="35">
        <v>1</v>
      </c>
      <c r="AE29" s="35">
        <v>0</v>
      </c>
      <c r="AF29" s="35">
        <v>1</v>
      </c>
      <c r="AG29" s="35">
        <v>0</v>
      </c>
      <c r="AH29" s="35">
        <v>0</v>
      </c>
      <c r="AI29" s="35">
        <v>0</v>
      </c>
      <c r="AJ29" s="35">
        <v>0</v>
      </c>
      <c r="AK29" s="35">
        <v>0</v>
      </c>
      <c r="AL29" s="35">
        <v>0</v>
      </c>
      <c r="AM29" s="35">
        <v>1</v>
      </c>
      <c r="AN29" s="35">
        <v>0</v>
      </c>
      <c r="AO29" s="35">
        <v>0</v>
      </c>
      <c r="AP29" s="35">
        <v>0</v>
      </c>
      <c r="AQ29" s="35">
        <v>0</v>
      </c>
      <c r="AR29" s="35">
        <v>0</v>
      </c>
      <c r="AS29" s="35">
        <v>0</v>
      </c>
      <c r="AT29" s="35">
        <v>0</v>
      </c>
      <c r="AU29" s="35">
        <f t="shared" si="10"/>
        <v>0</v>
      </c>
      <c r="AV29" s="35">
        <v>0</v>
      </c>
      <c r="AW29" s="35">
        <v>1</v>
      </c>
      <c r="AX29" s="35">
        <v>0</v>
      </c>
      <c r="AY29" s="35">
        <v>0</v>
      </c>
      <c r="AZ29" s="35">
        <v>0</v>
      </c>
      <c r="BA29" s="35">
        <v>0</v>
      </c>
      <c r="BB29" s="35">
        <v>0</v>
      </c>
      <c r="BC29" s="35">
        <v>0</v>
      </c>
      <c r="BD29" s="35">
        <v>0</v>
      </c>
      <c r="BE29" s="35">
        <v>0</v>
      </c>
      <c r="BF29" s="35">
        <v>0</v>
      </c>
      <c r="BG29" s="35">
        <v>1</v>
      </c>
      <c r="BH29" s="35">
        <v>0</v>
      </c>
      <c r="BI29" s="35">
        <v>1</v>
      </c>
      <c r="BJ29" s="35">
        <v>0</v>
      </c>
      <c r="BK29" s="35">
        <v>1</v>
      </c>
      <c r="BL29" s="35">
        <v>0</v>
      </c>
      <c r="BM29" s="35">
        <v>1</v>
      </c>
      <c r="BN29" s="35">
        <v>0</v>
      </c>
      <c r="BO29" s="35">
        <v>1</v>
      </c>
      <c r="BP29" s="35">
        <v>0</v>
      </c>
      <c r="BQ29" s="35">
        <v>1</v>
      </c>
      <c r="BR29" s="35">
        <v>0</v>
      </c>
      <c r="BS29" s="35">
        <v>1</v>
      </c>
      <c r="BT29" s="35">
        <v>0</v>
      </c>
      <c r="BU29" s="35">
        <v>0</v>
      </c>
      <c r="BV29" s="35">
        <v>0</v>
      </c>
      <c r="BW29" s="35">
        <v>35</v>
      </c>
      <c r="BX29" s="35">
        <v>12</v>
      </c>
      <c r="BY29" s="35">
        <v>0</v>
      </c>
      <c r="CA29" s="35">
        <v>0</v>
      </c>
      <c r="CB29" s="35">
        <v>0</v>
      </c>
      <c r="CC29" s="35">
        <v>5</v>
      </c>
      <c r="CD29" s="35" t="s">
        <v>162</v>
      </c>
      <c r="CE29" s="39">
        <f t="shared" si="11"/>
        <v>1</v>
      </c>
      <c r="CF29" s="41" t="str">
        <f t="shared" si="12"/>
        <v>23</v>
      </c>
      <c r="CG29" s="41" t="str">
        <f t="shared" si="13"/>
        <v>07</v>
      </c>
      <c r="CH29" s="42">
        <v>2007</v>
      </c>
      <c r="CI29" s="43" t="str">
        <f t="shared" si="14"/>
        <v>23-07-2007</v>
      </c>
      <c r="CJ29" s="43">
        <f t="shared" si="15"/>
        <v>39286</v>
      </c>
      <c r="CK29" s="44">
        <f t="shared" ca="1" si="16"/>
        <v>16</v>
      </c>
      <c r="CL29" s="35">
        <v>0</v>
      </c>
      <c r="CM29" s="35">
        <v>0</v>
      </c>
      <c r="CN29" s="35">
        <v>0</v>
      </c>
      <c r="CO29" s="35">
        <v>0</v>
      </c>
      <c r="CP29" s="35">
        <v>0</v>
      </c>
      <c r="CQ29" s="35">
        <v>0</v>
      </c>
      <c r="CR29" s="35">
        <v>0</v>
      </c>
      <c r="CS29" s="35">
        <v>0</v>
      </c>
      <c r="CT29" s="35">
        <v>0</v>
      </c>
      <c r="CU29" s="35">
        <v>0</v>
      </c>
      <c r="CV29" s="35">
        <v>0</v>
      </c>
      <c r="CW29" s="35">
        <v>0</v>
      </c>
      <c r="CX29" s="35">
        <v>0</v>
      </c>
      <c r="CY29" s="35">
        <v>0</v>
      </c>
      <c r="CZ29" s="35">
        <v>0</v>
      </c>
      <c r="DA29" s="35">
        <v>0</v>
      </c>
      <c r="DB29" s="35">
        <v>0</v>
      </c>
      <c r="DC29" s="35">
        <v>0</v>
      </c>
      <c r="DD29" s="35">
        <v>0</v>
      </c>
      <c r="DE29" s="35" t="s">
        <v>162</v>
      </c>
      <c r="DF29" s="39">
        <f t="shared" si="17"/>
        <v>1</v>
      </c>
      <c r="DG29" s="41" t="str">
        <f t="shared" si="18"/>
        <v>23</v>
      </c>
      <c r="DH29" s="41" t="str">
        <f t="shared" si="19"/>
        <v>07</v>
      </c>
      <c r="DI29" s="42">
        <v>2007</v>
      </c>
      <c r="DJ29" s="43" t="str">
        <f t="shared" si="20"/>
        <v>23-07-2007</v>
      </c>
      <c r="DK29" s="43">
        <f t="shared" si="21"/>
        <v>39286</v>
      </c>
      <c r="DL29" s="44">
        <f t="shared" ca="1" si="22"/>
        <v>16</v>
      </c>
      <c r="DM29" s="35">
        <v>0</v>
      </c>
      <c r="DN29" s="35">
        <v>0</v>
      </c>
      <c r="DO29" s="35">
        <v>0</v>
      </c>
      <c r="DP29" s="35">
        <v>0</v>
      </c>
      <c r="DQ29" s="35">
        <v>0</v>
      </c>
      <c r="DR29" s="35">
        <v>0</v>
      </c>
      <c r="DS29" s="35">
        <v>0</v>
      </c>
      <c r="DT29" s="35">
        <v>0</v>
      </c>
      <c r="DU29" s="35">
        <v>0</v>
      </c>
      <c r="DV29" s="35">
        <v>0</v>
      </c>
      <c r="DW29" s="35">
        <v>0</v>
      </c>
      <c r="DX29" s="35">
        <v>0</v>
      </c>
      <c r="DY29" s="35">
        <v>0</v>
      </c>
      <c r="DZ29" s="35">
        <v>0</v>
      </c>
      <c r="EA29" s="35">
        <v>0</v>
      </c>
      <c r="EB29" s="35">
        <v>0</v>
      </c>
      <c r="EC29" s="35">
        <v>0</v>
      </c>
      <c r="ED29" s="35">
        <v>0</v>
      </c>
      <c r="EE29" s="35">
        <v>0</v>
      </c>
      <c r="EF29" s="35" t="s">
        <v>162</v>
      </c>
      <c r="EG29" s="39">
        <f t="shared" si="23"/>
        <v>1</v>
      </c>
      <c r="EH29" s="41" t="str">
        <f t="shared" si="24"/>
        <v>23</v>
      </c>
      <c r="EI29" s="41" t="str">
        <f t="shared" si="25"/>
        <v>07</v>
      </c>
      <c r="EJ29" s="42">
        <v>2007</v>
      </c>
      <c r="EK29" s="43" t="str">
        <f t="shared" si="26"/>
        <v>23-07-2007</v>
      </c>
      <c r="EL29" s="43">
        <f t="shared" si="27"/>
        <v>39286</v>
      </c>
      <c r="EM29" s="44">
        <f t="shared" ca="1" si="28"/>
        <v>16</v>
      </c>
      <c r="EN29" s="35">
        <v>0</v>
      </c>
      <c r="EO29" s="35">
        <v>0</v>
      </c>
      <c r="EP29" s="35">
        <v>0</v>
      </c>
      <c r="EQ29" s="35">
        <v>0</v>
      </c>
      <c r="ER29" s="35">
        <v>0</v>
      </c>
      <c r="ES29" s="35">
        <v>0</v>
      </c>
      <c r="ET29" s="35">
        <v>0</v>
      </c>
      <c r="EU29" s="35">
        <v>0</v>
      </c>
      <c r="EV29" s="35">
        <v>0</v>
      </c>
      <c r="EW29" s="35">
        <v>0</v>
      </c>
      <c r="EX29" s="35">
        <v>0</v>
      </c>
      <c r="EY29" s="35">
        <v>0</v>
      </c>
      <c r="EZ29" s="35">
        <v>0</v>
      </c>
      <c r="FA29" s="35">
        <v>0</v>
      </c>
      <c r="FB29" s="35">
        <v>0</v>
      </c>
      <c r="FC29" s="35">
        <v>0</v>
      </c>
      <c r="FD29" s="35">
        <v>0</v>
      </c>
      <c r="FE29" s="35">
        <v>0</v>
      </c>
      <c r="FF29" s="35">
        <v>0</v>
      </c>
    </row>
    <row r="30" spans="1:162" x14ac:dyDescent="0.25">
      <c r="A30" s="35">
        <v>27</v>
      </c>
      <c r="B30" s="35">
        <v>1</v>
      </c>
      <c r="C30" s="35" t="s">
        <v>185</v>
      </c>
      <c r="D30" s="35" t="s">
        <v>208</v>
      </c>
      <c r="E30" s="39">
        <f t="shared" si="5"/>
        <v>1</v>
      </c>
      <c r="F30" s="35">
        <v>0</v>
      </c>
      <c r="G30" s="35">
        <v>1</v>
      </c>
      <c r="H30" s="41" t="str">
        <f t="shared" si="6"/>
        <v>23</v>
      </c>
      <c r="I30" s="41" t="str">
        <f t="shared" si="7"/>
        <v>07</v>
      </c>
      <c r="J30" s="41" t="str">
        <f t="shared" si="8"/>
        <v>07</v>
      </c>
      <c r="K30" s="43" t="str">
        <f t="shared" si="0"/>
        <v>23-07-7</v>
      </c>
      <c r="L30" s="43">
        <f t="shared" si="1"/>
        <v>39286</v>
      </c>
      <c r="M30" s="44">
        <f t="shared" si="2"/>
        <v>7</v>
      </c>
      <c r="N30" s="39" t="str">
        <f t="shared" si="3"/>
        <v>H</v>
      </c>
      <c r="O30" s="39"/>
      <c r="P30" s="39"/>
      <c r="Q30" s="39" t="str">
        <f t="shared" si="4"/>
        <v>HG</v>
      </c>
      <c r="R30" s="35">
        <v>0</v>
      </c>
      <c r="S30" s="35">
        <v>1</v>
      </c>
      <c r="T30" s="35">
        <v>1</v>
      </c>
      <c r="U30" s="35">
        <v>0</v>
      </c>
      <c r="V30" s="35">
        <v>0</v>
      </c>
      <c r="W30" s="35">
        <v>1</v>
      </c>
      <c r="X30" s="35">
        <v>0</v>
      </c>
      <c r="Y30" s="35">
        <v>0</v>
      </c>
      <c r="Z30" s="35">
        <v>0</v>
      </c>
      <c r="AA30" s="35">
        <v>1</v>
      </c>
      <c r="AB30" s="35">
        <f t="shared" si="9"/>
        <v>1</v>
      </c>
      <c r="AC30" s="35">
        <v>0</v>
      </c>
      <c r="AD30" s="35">
        <v>1</v>
      </c>
      <c r="AE30" s="35">
        <v>0</v>
      </c>
      <c r="AF30" s="35">
        <v>1</v>
      </c>
      <c r="AG30" s="35">
        <v>0</v>
      </c>
      <c r="AH30" s="35">
        <v>0</v>
      </c>
      <c r="AI30" s="35">
        <v>0</v>
      </c>
      <c r="AJ30" s="35">
        <v>0</v>
      </c>
      <c r="AK30" s="35">
        <v>0</v>
      </c>
      <c r="AL30" s="35">
        <v>0</v>
      </c>
      <c r="AM30" s="35">
        <v>1</v>
      </c>
      <c r="AN30" s="35">
        <v>0</v>
      </c>
      <c r="AO30" s="35">
        <v>0</v>
      </c>
      <c r="AP30" s="35">
        <v>0</v>
      </c>
      <c r="AQ30" s="35">
        <v>0</v>
      </c>
      <c r="AR30" s="35">
        <v>0</v>
      </c>
      <c r="AS30" s="35">
        <v>0</v>
      </c>
      <c r="AT30" s="35">
        <v>0</v>
      </c>
      <c r="AU30" s="35">
        <f t="shared" si="10"/>
        <v>0</v>
      </c>
      <c r="AV30" s="35">
        <v>0</v>
      </c>
      <c r="AW30" s="35">
        <v>1</v>
      </c>
      <c r="AX30" s="35">
        <v>0</v>
      </c>
      <c r="AY30" s="35">
        <v>0</v>
      </c>
      <c r="AZ30" s="35">
        <v>0</v>
      </c>
      <c r="BA30" s="35">
        <v>0</v>
      </c>
      <c r="BB30" s="35">
        <v>0</v>
      </c>
      <c r="BC30" s="35">
        <v>0</v>
      </c>
      <c r="BD30" s="35">
        <v>0</v>
      </c>
      <c r="BE30" s="35">
        <v>0</v>
      </c>
      <c r="BF30" s="35">
        <v>0</v>
      </c>
      <c r="BG30" s="35">
        <v>1</v>
      </c>
      <c r="BH30" s="35">
        <v>0</v>
      </c>
      <c r="BI30" s="35">
        <v>1</v>
      </c>
      <c r="BJ30" s="35">
        <v>0</v>
      </c>
      <c r="BK30" s="35">
        <v>1</v>
      </c>
      <c r="BL30" s="35">
        <v>0</v>
      </c>
      <c r="BM30" s="35">
        <v>1</v>
      </c>
      <c r="BN30" s="35">
        <v>0</v>
      </c>
      <c r="BO30" s="35">
        <v>1</v>
      </c>
      <c r="BP30" s="35">
        <v>0</v>
      </c>
      <c r="BQ30" s="35">
        <v>1</v>
      </c>
      <c r="BR30" s="35">
        <v>0</v>
      </c>
      <c r="BS30" s="35">
        <v>1</v>
      </c>
      <c r="BT30" s="35">
        <v>0</v>
      </c>
      <c r="BU30" s="35">
        <v>0</v>
      </c>
      <c r="BV30" s="35">
        <v>0</v>
      </c>
      <c r="BW30" s="35">
        <v>32</v>
      </c>
      <c r="BX30" s="35">
        <v>12</v>
      </c>
      <c r="BY30" s="35">
        <v>0</v>
      </c>
      <c r="CA30" s="35">
        <v>0</v>
      </c>
      <c r="CB30" s="35">
        <v>0</v>
      </c>
      <c r="CC30" s="35">
        <v>6</v>
      </c>
      <c r="CD30" s="35" t="s">
        <v>162</v>
      </c>
      <c r="CE30" s="39">
        <f t="shared" si="11"/>
        <v>1</v>
      </c>
      <c r="CF30" s="41" t="str">
        <f t="shared" si="12"/>
        <v>23</v>
      </c>
      <c r="CG30" s="41" t="str">
        <f t="shared" si="13"/>
        <v>07</v>
      </c>
      <c r="CH30" s="42">
        <v>2007</v>
      </c>
      <c r="CI30" s="43" t="str">
        <f t="shared" si="14"/>
        <v>23-07-2007</v>
      </c>
      <c r="CJ30" s="43">
        <f t="shared" si="15"/>
        <v>39286</v>
      </c>
      <c r="CK30" s="44">
        <f t="shared" ca="1" si="16"/>
        <v>16</v>
      </c>
      <c r="CL30" s="35">
        <v>0</v>
      </c>
      <c r="CM30" s="35">
        <v>0</v>
      </c>
      <c r="CN30" s="35">
        <v>0</v>
      </c>
      <c r="CO30" s="35">
        <v>0</v>
      </c>
      <c r="CP30" s="35">
        <v>0</v>
      </c>
      <c r="CQ30" s="35">
        <v>0</v>
      </c>
      <c r="CR30" s="35">
        <v>0</v>
      </c>
      <c r="CS30" s="35">
        <v>0</v>
      </c>
      <c r="CT30" s="35">
        <v>0</v>
      </c>
      <c r="CU30" s="35">
        <v>0</v>
      </c>
      <c r="CV30" s="35">
        <v>0</v>
      </c>
      <c r="CW30" s="35">
        <v>0</v>
      </c>
      <c r="CX30" s="35">
        <v>0</v>
      </c>
      <c r="CY30" s="35">
        <v>0</v>
      </c>
      <c r="CZ30" s="35">
        <v>0</v>
      </c>
      <c r="DA30" s="35">
        <v>0</v>
      </c>
      <c r="DB30" s="35">
        <v>0</v>
      </c>
      <c r="DC30" s="35">
        <v>0</v>
      </c>
      <c r="DD30" s="35">
        <v>0</v>
      </c>
      <c r="DE30" s="35" t="s">
        <v>162</v>
      </c>
      <c r="DF30" s="39">
        <f t="shared" si="17"/>
        <v>1</v>
      </c>
      <c r="DG30" s="41" t="str">
        <f t="shared" si="18"/>
        <v>23</v>
      </c>
      <c r="DH30" s="41" t="str">
        <f t="shared" si="19"/>
        <v>07</v>
      </c>
      <c r="DI30" s="42">
        <v>2007</v>
      </c>
      <c r="DJ30" s="43" t="str">
        <f t="shared" si="20"/>
        <v>23-07-2007</v>
      </c>
      <c r="DK30" s="43">
        <f t="shared" si="21"/>
        <v>39286</v>
      </c>
      <c r="DL30" s="44">
        <f t="shared" ca="1" si="22"/>
        <v>16</v>
      </c>
      <c r="DM30" s="35">
        <v>0</v>
      </c>
      <c r="DN30" s="35">
        <v>0</v>
      </c>
      <c r="DO30" s="35">
        <v>0</v>
      </c>
      <c r="DP30" s="35">
        <v>0</v>
      </c>
      <c r="DQ30" s="35">
        <v>0</v>
      </c>
      <c r="DR30" s="35">
        <v>0</v>
      </c>
      <c r="DS30" s="35">
        <v>0</v>
      </c>
      <c r="DT30" s="35">
        <v>0</v>
      </c>
      <c r="DU30" s="35">
        <v>0</v>
      </c>
      <c r="DV30" s="35">
        <v>0</v>
      </c>
      <c r="DW30" s="35">
        <v>0</v>
      </c>
      <c r="DX30" s="35">
        <v>0</v>
      </c>
      <c r="DY30" s="35">
        <v>0</v>
      </c>
      <c r="DZ30" s="35">
        <v>0</v>
      </c>
      <c r="EA30" s="35">
        <v>0</v>
      </c>
      <c r="EB30" s="35">
        <v>0</v>
      </c>
      <c r="EC30" s="35">
        <v>0</v>
      </c>
      <c r="ED30" s="35">
        <v>0</v>
      </c>
      <c r="EE30" s="35">
        <v>0</v>
      </c>
      <c r="EF30" s="35" t="s">
        <v>162</v>
      </c>
      <c r="EG30" s="39">
        <f t="shared" si="23"/>
        <v>1</v>
      </c>
      <c r="EH30" s="41" t="str">
        <f t="shared" si="24"/>
        <v>23</v>
      </c>
      <c r="EI30" s="41" t="str">
        <f t="shared" si="25"/>
        <v>07</v>
      </c>
      <c r="EJ30" s="42">
        <v>2007</v>
      </c>
      <c r="EK30" s="43" t="str">
        <f t="shared" si="26"/>
        <v>23-07-2007</v>
      </c>
      <c r="EL30" s="43">
        <f t="shared" si="27"/>
        <v>39286</v>
      </c>
      <c r="EM30" s="44">
        <f t="shared" ca="1" si="28"/>
        <v>16</v>
      </c>
      <c r="EN30" s="35">
        <v>0</v>
      </c>
      <c r="EO30" s="35">
        <v>0</v>
      </c>
      <c r="EP30" s="35">
        <v>0</v>
      </c>
      <c r="EQ30" s="35">
        <v>0</v>
      </c>
      <c r="ER30" s="35">
        <v>0</v>
      </c>
      <c r="ES30" s="35">
        <v>0</v>
      </c>
      <c r="ET30" s="35">
        <v>0</v>
      </c>
      <c r="EU30" s="35">
        <v>0</v>
      </c>
      <c r="EV30" s="35">
        <v>0</v>
      </c>
      <c r="EW30" s="35">
        <v>0</v>
      </c>
      <c r="EX30" s="35">
        <v>0</v>
      </c>
      <c r="EY30" s="35">
        <v>0</v>
      </c>
      <c r="EZ30" s="35">
        <v>0</v>
      </c>
      <c r="FA30" s="35">
        <v>0</v>
      </c>
      <c r="FB30" s="35">
        <v>0</v>
      </c>
      <c r="FC30" s="35">
        <v>0</v>
      </c>
      <c r="FD30" s="35">
        <v>0</v>
      </c>
      <c r="FE30" s="35">
        <v>0</v>
      </c>
      <c r="FF30" s="35">
        <v>0</v>
      </c>
    </row>
    <row r="31" spans="1:162" x14ac:dyDescent="0.25">
      <c r="A31" s="35">
        <v>28</v>
      </c>
      <c r="B31" s="35">
        <v>1</v>
      </c>
      <c r="C31" s="35" t="s">
        <v>185</v>
      </c>
      <c r="D31" s="35" t="s">
        <v>208</v>
      </c>
      <c r="E31" s="39">
        <f t="shared" si="5"/>
        <v>1</v>
      </c>
      <c r="F31" s="35">
        <v>0</v>
      </c>
      <c r="G31" s="35">
        <v>1</v>
      </c>
      <c r="H31" s="41" t="str">
        <f t="shared" si="6"/>
        <v>23</v>
      </c>
      <c r="I31" s="41" t="str">
        <f t="shared" si="7"/>
        <v>07</v>
      </c>
      <c r="J31" s="41" t="str">
        <f t="shared" si="8"/>
        <v>07</v>
      </c>
      <c r="K31" s="43" t="str">
        <f t="shared" si="0"/>
        <v>23-07-7</v>
      </c>
      <c r="L31" s="43">
        <f t="shared" si="1"/>
        <v>39286</v>
      </c>
      <c r="M31" s="44">
        <f t="shared" si="2"/>
        <v>7</v>
      </c>
      <c r="N31" s="39" t="str">
        <f t="shared" si="3"/>
        <v>H</v>
      </c>
      <c r="O31" s="39"/>
      <c r="P31" s="39"/>
      <c r="Q31" s="39" t="str">
        <f t="shared" si="4"/>
        <v>HG</v>
      </c>
      <c r="R31" s="35">
        <v>0</v>
      </c>
      <c r="S31" s="35">
        <v>1</v>
      </c>
      <c r="T31" s="35">
        <v>1</v>
      </c>
      <c r="U31" s="35">
        <v>0</v>
      </c>
      <c r="V31" s="35">
        <v>0</v>
      </c>
      <c r="W31" s="35">
        <v>1</v>
      </c>
      <c r="X31" s="35">
        <v>0</v>
      </c>
      <c r="Y31" s="35">
        <v>0</v>
      </c>
      <c r="Z31" s="35">
        <v>0</v>
      </c>
      <c r="AA31" s="35">
        <v>1</v>
      </c>
      <c r="AB31" s="35">
        <f t="shared" si="9"/>
        <v>1</v>
      </c>
      <c r="AC31" s="35">
        <v>0</v>
      </c>
      <c r="AD31" s="35">
        <v>1</v>
      </c>
      <c r="AE31" s="35">
        <v>0</v>
      </c>
      <c r="AF31" s="35">
        <v>1</v>
      </c>
      <c r="AG31" s="35">
        <v>0</v>
      </c>
      <c r="AH31" s="35">
        <v>0</v>
      </c>
      <c r="AI31" s="35">
        <v>0</v>
      </c>
      <c r="AJ31" s="35">
        <v>0</v>
      </c>
      <c r="AK31" s="35">
        <v>0</v>
      </c>
      <c r="AL31" s="35">
        <v>0</v>
      </c>
      <c r="AM31" s="35">
        <v>1</v>
      </c>
      <c r="AN31" s="35">
        <v>0</v>
      </c>
      <c r="AO31" s="35">
        <v>0</v>
      </c>
      <c r="AP31" s="35">
        <v>0</v>
      </c>
      <c r="AQ31" s="35">
        <v>0</v>
      </c>
      <c r="AR31" s="35">
        <v>0</v>
      </c>
      <c r="AS31" s="35">
        <v>0</v>
      </c>
      <c r="AT31" s="35">
        <v>0</v>
      </c>
      <c r="AU31" s="35">
        <f t="shared" si="10"/>
        <v>0</v>
      </c>
      <c r="AV31" s="35">
        <v>0</v>
      </c>
      <c r="AW31" s="35">
        <v>1</v>
      </c>
      <c r="AX31" s="35">
        <v>0</v>
      </c>
      <c r="AY31" s="35">
        <v>0</v>
      </c>
      <c r="AZ31" s="35">
        <v>0</v>
      </c>
      <c r="BA31" s="35">
        <v>0</v>
      </c>
      <c r="BB31" s="35">
        <v>0</v>
      </c>
      <c r="BC31" s="35">
        <v>0</v>
      </c>
      <c r="BD31" s="35">
        <v>1</v>
      </c>
      <c r="BE31" s="35">
        <v>0</v>
      </c>
      <c r="BF31" s="35">
        <v>0</v>
      </c>
      <c r="BG31" s="35">
        <v>0</v>
      </c>
      <c r="BH31" s="35">
        <v>0</v>
      </c>
      <c r="BI31" s="35">
        <v>1</v>
      </c>
      <c r="BJ31" s="35">
        <v>1</v>
      </c>
      <c r="BK31" s="35">
        <v>0</v>
      </c>
      <c r="BL31" s="35">
        <v>0</v>
      </c>
      <c r="BM31" s="35">
        <v>1</v>
      </c>
      <c r="BN31" s="35">
        <v>0</v>
      </c>
      <c r="BO31" s="35">
        <v>1</v>
      </c>
      <c r="BP31" s="35">
        <v>0</v>
      </c>
      <c r="BQ31" s="35">
        <v>1</v>
      </c>
      <c r="BR31" s="35">
        <v>0</v>
      </c>
      <c r="BS31" s="35">
        <v>1</v>
      </c>
      <c r="BT31" s="35">
        <v>0</v>
      </c>
      <c r="BU31" s="35">
        <v>0</v>
      </c>
      <c r="BV31" s="35">
        <v>0</v>
      </c>
      <c r="BW31" s="35">
        <v>33</v>
      </c>
      <c r="BX31" s="35">
        <v>12</v>
      </c>
      <c r="BY31" s="35">
        <v>0</v>
      </c>
      <c r="CA31" s="35">
        <v>0</v>
      </c>
      <c r="CB31" s="35">
        <v>0</v>
      </c>
      <c r="CC31" s="35">
        <v>3</v>
      </c>
      <c r="CD31" s="35" t="s">
        <v>162</v>
      </c>
      <c r="CE31" s="39">
        <f t="shared" si="11"/>
        <v>1</v>
      </c>
      <c r="CF31" s="41" t="str">
        <f t="shared" si="12"/>
        <v>23</v>
      </c>
      <c r="CG31" s="41" t="str">
        <f t="shared" si="13"/>
        <v>07</v>
      </c>
      <c r="CH31" s="42">
        <v>2007</v>
      </c>
      <c r="CI31" s="43" t="str">
        <f t="shared" si="14"/>
        <v>23-07-2007</v>
      </c>
      <c r="CJ31" s="43">
        <f t="shared" si="15"/>
        <v>39286</v>
      </c>
      <c r="CK31" s="44">
        <f t="shared" ca="1" si="16"/>
        <v>16</v>
      </c>
      <c r="CL31" s="35">
        <v>0</v>
      </c>
      <c r="CM31" s="35">
        <v>0</v>
      </c>
      <c r="CN31" s="35">
        <v>0</v>
      </c>
      <c r="CO31" s="35">
        <v>0</v>
      </c>
      <c r="CP31" s="35">
        <v>0</v>
      </c>
      <c r="CQ31" s="35">
        <v>0</v>
      </c>
      <c r="CR31" s="35">
        <v>0</v>
      </c>
      <c r="CS31" s="35">
        <v>0</v>
      </c>
      <c r="CT31" s="35">
        <v>0</v>
      </c>
      <c r="CU31" s="35">
        <v>0</v>
      </c>
      <c r="CV31" s="35">
        <v>0</v>
      </c>
      <c r="CW31" s="35">
        <v>0</v>
      </c>
      <c r="CX31" s="35">
        <v>0</v>
      </c>
      <c r="CY31" s="35">
        <v>0</v>
      </c>
      <c r="CZ31" s="35">
        <v>0</v>
      </c>
      <c r="DA31" s="35">
        <v>0</v>
      </c>
      <c r="DB31" s="35">
        <v>0</v>
      </c>
      <c r="DC31" s="35">
        <v>0</v>
      </c>
      <c r="DD31" s="35">
        <v>0</v>
      </c>
      <c r="DE31" s="35" t="s">
        <v>162</v>
      </c>
      <c r="DF31" s="39">
        <f t="shared" si="17"/>
        <v>1</v>
      </c>
      <c r="DG31" s="41" t="str">
        <f t="shared" si="18"/>
        <v>23</v>
      </c>
      <c r="DH31" s="41" t="str">
        <f t="shared" si="19"/>
        <v>07</v>
      </c>
      <c r="DI31" s="42">
        <v>2007</v>
      </c>
      <c r="DJ31" s="43" t="str">
        <f t="shared" si="20"/>
        <v>23-07-2007</v>
      </c>
      <c r="DK31" s="43">
        <f t="shared" si="21"/>
        <v>39286</v>
      </c>
      <c r="DL31" s="44">
        <f t="shared" ca="1" si="22"/>
        <v>16</v>
      </c>
      <c r="DM31" s="35">
        <v>0</v>
      </c>
      <c r="DN31" s="35">
        <v>0</v>
      </c>
      <c r="DO31" s="35">
        <v>0</v>
      </c>
      <c r="DP31" s="35">
        <v>0</v>
      </c>
      <c r="DQ31" s="35">
        <v>0</v>
      </c>
      <c r="DR31" s="35">
        <v>0</v>
      </c>
      <c r="DS31" s="35">
        <v>0</v>
      </c>
      <c r="DT31" s="35">
        <v>0</v>
      </c>
      <c r="DU31" s="35">
        <v>0</v>
      </c>
      <c r="DV31" s="35">
        <v>0</v>
      </c>
      <c r="DW31" s="35">
        <v>0</v>
      </c>
      <c r="DX31" s="35">
        <v>0</v>
      </c>
      <c r="DY31" s="35">
        <v>0</v>
      </c>
      <c r="DZ31" s="35">
        <v>0</v>
      </c>
      <c r="EA31" s="35">
        <v>0</v>
      </c>
      <c r="EB31" s="35">
        <v>0</v>
      </c>
      <c r="EC31" s="35">
        <v>0</v>
      </c>
      <c r="ED31" s="35">
        <v>0</v>
      </c>
      <c r="EE31" s="35">
        <v>0</v>
      </c>
      <c r="EF31" s="35" t="s">
        <v>162</v>
      </c>
      <c r="EG31" s="39">
        <f t="shared" si="23"/>
        <v>1</v>
      </c>
      <c r="EH31" s="41" t="str">
        <f t="shared" si="24"/>
        <v>23</v>
      </c>
      <c r="EI31" s="41" t="str">
        <f t="shared" si="25"/>
        <v>07</v>
      </c>
      <c r="EJ31" s="42">
        <v>2007</v>
      </c>
      <c r="EK31" s="43" t="str">
        <f t="shared" si="26"/>
        <v>23-07-2007</v>
      </c>
      <c r="EL31" s="43">
        <f t="shared" si="27"/>
        <v>39286</v>
      </c>
      <c r="EM31" s="44">
        <f t="shared" ca="1" si="28"/>
        <v>16</v>
      </c>
      <c r="EN31" s="35">
        <v>0</v>
      </c>
      <c r="EO31" s="35">
        <v>0</v>
      </c>
      <c r="EP31" s="35">
        <v>0</v>
      </c>
      <c r="EQ31" s="35">
        <v>0</v>
      </c>
      <c r="ER31" s="35">
        <v>0</v>
      </c>
      <c r="ES31" s="35">
        <v>0</v>
      </c>
      <c r="ET31" s="35">
        <v>0</v>
      </c>
      <c r="EU31" s="35">
        <v>0</v>
      </c>
      <c r="EV31" s="35">
        <v>0</v>
      </c>
      <c r="EW31" s="35">
        <v>0</v>
      </c>
      <c r="EX31" s="35">
        <v>0</v>
      </c>
      <c r="EY31" s="35">
        <v>0</v>
      </c>
      <c r="EZ31" s="35">
        <v>0</v>
      </c>
      <c r="FA31" s="35">
        <v>0</v>
      </c>
      <c r="FB31" s="35">
        <v>0</v>
      </c>
      <c r="FC31" s="35">
        <v>0</v>
      </c>
      <c r="FD31" s="35">
        <v>0</v>
      </c>
      <c r="FE31" s="35">
        <v>0</v>
      </c>
      <c r="FF31" s="35">
        <v>0</v>
      </c>
    </row>
    <row r="32" spans="1:162" x14ac:dyDescent="0.25">
      <c r="A32" s="35">
        <v>29</v>
      </c>
      <c r="B32" s="35">
        <v>1</v>
      </c>
      <c r="C32" s="35" t="s">
        <v>185</v>
      </c>
      <c r="D32" s="35" t="s">
        <v>208</v>
      </c>
      <c r="E32" s="39">
        <f t="shared" si="5"/>
        <v>1</v>
      </c>
      <c r="F32" s="35">
        <v>0</v>
      </c>
      <c r="G32" s="35">
        <v>1</v>
      </c>
      <c r="H32" s="41" t="str">
        <f t="shared" si="6"/>
        <v>23</v>
      </c>
      <c r="I32" s="41" t="str">
        <f t="shared" si="7"/>
        <v>07</v>
      </c>
      <c r="J32" s="41" t="str">
        <f t="shared" si="8"/>
        <v>07</v>
      </c>
      <c r="K32" s="43" t="str">
        <f t="shared" si="0"/>
        <v>23-07-7</v>
      </c>
      <c r="L32" s="43">
        <f t="shared" si="1"/>
        <v>39286</v>
      </c>
      <c r="M32" s="44">
        <f t="shared" si="2"/>
        <v>7</v>
      </c>
      <c r="N32" s="39" t="str">
        <f t="shared" si="3"/>
        <v>H</v>
      </c>
      <c r="O32" s="39"/>
      <c r="P32" s="39"/>
      <c r="Q32" s="39" t="str">
        <f t="shared" si="4"/>
        <v>HG</v>
      </c>
      <c r="R32" s="35">
        <v>0</v>
      </c>
      <c r="S32" s="35">
        <v>1</v>
      </c>
      <c r="T32" s="35">
        <v>1</v>
      </c>
      <c r="U32" s="35">
        <v>0</v>
      </c>
      <c r="V32" s="35">
        <v>0</v>
      </c>
      <c r="W32" s="35">
        <v>1</v>
      </c>
      <c r="X32" s="35">
        <v>0</v>
      </c>
      <c r="Y32" s="35">
        <v>0</v>
      </c>
      <c r="Z32" s="35">
        <v>0</v>
      </c>
      <c r="AA32" s="35">
        <v>1</v>
      </c>
      <c r="AB32" s="35">
        <f t="shared" si="9"/>
        <v>1</v>
      </c>
      <c r="AC32" s="35">
        <v>0</v>
      </c>
      <c r="AD32" s="35">
        <v>1</v>
      </c>
      <c r="AE32" s="35">
        <v>0</v>
      </c>
      <c r="AF32" s="35">
        <v>1</v>
      </c>
      <c r="AG32" s="35">
        <v>0</v>
      </c>
      <c r="AH32" s="35">
        <v>0</v>
      </c>
      <c r="AI32" s="35">
        <v>0</v>
      </c>
      <c r="AJ32" s="35">
        <v>0</v>
      </c>
      <c r="AK32" s="35">
        <v>0</v>
      </c>
      <c r="AL32" s="35">
        <v>0</v>
      </c>
      <c r="AM32" s="35">
        <v>1</v>
      </c>
      <c r="AN32" s="35">
        <v>0</v>
      </c>
      <c r="AO32" s="35">
        <v>0</v>
      </c>
      <c r="AP32" s="35">
        <v>0</v>
      </c>
      <c r="AQ32" s="35">
        <v>0</v>
      </c>
      <c r="AR32" s="35">
        <v>0</v>
      </c>
      <c r="AS32" s="35">
        <v>0</v>
      </c>
      <c r="AT32" s="35">
        <v>0</v>
      </c>
      <c r="AU32" s="35">
        <f t="shared" si="10"/>
        <v>0</v>
      </c>
      <c r="AV32" s="35">
        <v>0</v>
      </c>
      <c r="AW32" s="35">
        <v>1</v>
      </c>
      <c r="AX32" s="35">
        <v>0</v>
      </c>
      <c r="AY32" s="35">
        <v>0</v>
      </c>
      <c r="AZ32" s="35">
        <v>0</v>
      </c>
      <c r="BA32" s="35">
        <v>0</v>
      </c>
      <c r="BB32" s="35">
        <v>0</v>
      </c>
      <c r="BC32" s="35">
        <v>0</v>
      </c>
      <c r="BD32" s="35">
        <v>1</v>
      </c>
      <c r="BE32" s="35">
        <v>0</v>
      </c>
      <c r="BF32" s="35">
        <v>0</v>
      </c>
      <c r="BG32" s="35">
        <v>0</v>
      </c>
      <c r="BH32" s="35">
        <v>0</v>
      </c>
      <c r="BI32" s="35">
        <v>1</v>
      </c>
      <c r="BJ32" s="35">
        <v>0</v>
      </c>
      <c r="BK32" s="35">
        <v>1</v>
      </c>
      <c r="BL32" s="35">
        <v>0</v>
      </c>
      <c r="BM32" s="35">
        <v>1</v>
      </c>
      <c r="BN32" s="35">
        <v>0</v>
      </c>
      <c r="BO32" s="35">
        <v>1</v>
      </c>
      <c r="BP32" s="35">
        <v>0</v>
      </c>
      <c r="BQ32" s="35">
        <v>1</v>
      </c>
      <c r="BR32" s="35">
        <v>0</v>
      </c>
      <c r="BS32" s="35">
        <v>1</v>
      </c>
      <c r="BT32" s="35">
        <v>0</v>
      </c>
      <c r="BU32" s="35">
        <v>0</v>
      </c>
      <c r="BV32" s="35">
        <v>0</v>
      </c>
      <c r="BW32" s="35">
        <v>32</v>
      </c>
      <c r="BX32" s="35">
        <v>14</v>
      </c>
      <c r="BY32" s="35">
        <v>0</v>
      </c>
      <c r="CA32" s="35">
        <v>0</v>
      </c>
      <c r="CB32" s="35">
        <v>0</v>
      </c>
      <c r="CC32" s="35">
        <v>3</v>
      </c>
      <c r="CD32" s="35" t="s">
        <v>162</v>
      </c>
      <c r="CE32" s="39">
        <f t="shared" si="11"/>
        <v>1</v>
      </c>
      <c r="CF32" s="41" t="str">
        <f t="shared" si="12"/>
        <v>23</v>
      </c>
      <c r="CG32" s="41" t="str">
        <f t="shared" si="13"/>
        <v>07</v>
      </c>
      <c r="CH32" s="42">
        <v>2007</v>
      </c>
      <c r="CI32" s="43" t="str">
        <f t="shared" si="14"/>
        <v>23-07-2007</v>
      </c>
      <c r="CJ32" s="43">
        <f t="shared" si="15"/>
        <v>39286</v>
      </c>
      <c r="CK32" s="44">
        <f t="shared" ca="1" si="16"/>
        <v>16</v>
      </c>
      <c r="CL32" s="35">
        <v>0</v>
      </c>
      <c r="CM32" s="35">
        <v>0</v>
      </c>
      <c r="CN32" s="35">
        <v>0</v>
      </c>
      <c r="CO32" s="35">
        <v>0</v>
      </c>
      <c r="CP32" s="35">
        <v>0</v>
      </c>
      <c r="CQ32" s="35">
        <v>0</v>
      </c>
      <c r="CR32" s="35">
        <v>0</v>
      </c>
      <c r="CS32" s="35">
        <v>0</v>
      </c>
      <c r="CT32" s="35">
        <v>0</v>
      </c>
      <c r="CU32" s="35">
        <v>0</v>
      </c>
      <c r="CV32" s="35">
        <v>0</v>
      </c>
      <c r="CW32" s="35">
        <v>0</v>
      </c>
      <c r="CX32" s="35">
        <v>0</v>
      </c>
      <c r="CY32" s="35">
        <v>0</v>
      </c>
      <c r="CZ32" s="35">
        <v>0</v>
      </c>
      <c r="DA32" s="35">
        <v>0</v>
      </c>
      <c r="DB32" s="35">
        <v>0</v>
      </c>
      <c r="DC32" s="35">
        <v>0</v>
      </c>
      <c r="DD32" s="35">
        <v>0</v>
      </c>
      <c r="DE32" s="35" t="s">
        <v>162</v>
      </c>
      <c r="DF32" s="39">
        <f t="shared" si="17"/>
        <v>1</v>
      </c>
      <c r="DG32" s="41" t="str">
        <f t="shared" si="18"/>
        <v>23</v>
      </c>
      <c r="DH32" s="41" t="str">
        <f t="shared" si="19"/>
        <v>07</v>
      </c>
      <c r="DI32" s="42">
        <v>2007</v>
      </c>
      <c r="DJ32" s="43" t="str">
        <f t="shared" si="20"/>
        <v>23-07-2007</v>
      </c>
      <c r="DK32" s="43">
        <f t="shared" si="21"/>
        <v>39286</v>
      </c>
      <c r="DL32" s="44">
        <f t="shared" ca="1" si="22"/>
        <v>16</v>
      </c>
      <c r="DM32" s="35">
        <v>0</v>
      </c>
      <c r="DN32" s="35">
        <v>0</v>
      </c>
      <c r="DO32" s="35">
        <v>0</v>
      </c>
      <c r="DP32" s="35">
        <v>0</v>
      </c>
      <c r="DQ32" s="35">
        <v>0</v>
      </c>
      <c r="DR32" s="35">
        <v>0</v>
      </c>
      <c r="DS32" s="35">
        <v>0</v>
      </c>
      <c r="DT32" s="35">
        <v>0</v>
      </c>
      <c r="DU32" s="35">
        <v>0</v>
      </c>
      <c r="DV32" s="35">
        <v>0</v>
      </c>
      <c r="DW32" s="35">
        <v>0</v>
      </c>
      <c r="DX32" s="35">
        <v>0</v>
      </c>
      <c r="DY32" s="35">
        <v>0</v>
      </c>
      <c r="DZ32" s="35">
        <v>0</v>
      </c>
      <c r="EA32" s="35">
        <v>0</v>
      </c>
      <c r="EB32" s="35">
        <v>0</v>
      </c>
      <c r="EC32" s="35">
        <v>0</v>
      </c>
      <c r="ED32" s="35">
        <v>0</v>
      </c>
      <c r="EE32" s="35">
        <v>0</v>
      </c>
      <c r="EF32" s="35" t="s">
        <v>162</v>
      </c>
      <c r="EG32" s="39">
        <f t="shared" si="23"/>
        <v>1</v>
      </c>
      <c r="EH32" s="41" t="str">
        <f t="shared" si="24"/>
        <v>23</v>
      </c>
      <c r="EI32" s="41" t="str">
        <f t="shared" si="25"/>
        <v>07</v>
      </c>
      <c r="EJ32" s="42">
        <v>2007</v>
      </c>
      <c r="EK32" s="43" t="str">
        <f t="shared" si="26"/>
        <v>23-07-2007</v>
      </c>
      <c r="EL32" s="43">
        <f t="shared" si="27"/>
        <v>39286</v>
      </c>
      <c r="EM32" s="44">
        <f t="shared" ca="1" si="28"/>
        <v>16</v>
      </c>
      <c r="EN32" s="35">
        <v>0</v>
      </c>
      <c r="EO32" s="35">
        <v>0</v>
      </c>
      <c r="EP32" s="35">
        <v>0</v>
      </c>
      <c r="EQ32" s="35">
        <v>0</v>
      </c>
      <c r="ER32" s="35">
        <v>0</v>
      </c>
      <c r="ES32" s="35">
        <v>0</v>
      </c>
      <c r="ET32" s="35">
        <v>0</v>
      </c>
      <c r="EU32" s="35">
        <v>0</v>
      </c>
      <c r="EV32" s="35">
        <v>0</v>
      </c>
      <c r="EW32" s="35">
        <v>0</v>
      </c>
      <c r="EX32" s="35">
        <v>0</v>
      </c>
      <c r="EY32" s="35">
        <v>0</v>
      </c>
      <c r="EZ32" s="35">
        <v>0</v>
      </c>
      <c r="FA32" s="35">
        <v>0</v>
      </c>
      <c r="FB32" s="35">
        <v>0</v>
      </c>
      <c r="FC32" s="35">
        <v>0</v>
      </c>
      <c r="FD32" s="35">
        <v>0</v>
      </c>
      <c r="FE32" s="35">
        <v>0</v>
      </c>
      <c r="FF32" s="35">
        <v>0</v>
      </c>
    </row>
    <row r="33" spans="1:162" x14ac:dyDescent="0.25">
      <c r="A33" s="35">
        <v>30</v>
      </c>
      <c r="B33" s="35">
        <v>1</v>
      </c>
      <c r="C33" s="35" t="s">
        <v>185</v>
      </c>
      <c r="D33" s="35" t="s">
        <v>208</v>
      </c>
      <c r="E33" s="39">
        <f t="shared" si="5"/>
        <v>1</v>
      </c>
      <c r="F33" s="35">
        <v>0</v>
      </c>
      <c r="G33" s="35">
        <v>1</v>
      </c>
      <c r="H33" s="41" t="str">
        <f t="shared" si="6"/>
        <v>23</v>
      </c>
      <c r="I33" s="41" t="str">
        <f t="shared" si="7"/>
        <v>07</v>
      </c>
      <c r="J33" s="41" t="str">
        <f t="shared" si="8"/>
        <v>07</v>
      </c>
      <c r="K33" s="43" t="str">
        <f t="shared" si="0"/>
        <v>23-07-7</v>
      </c>
      <c r="L33" s="43">
        <f t="shared" si="1"/>
        <v>39286</v>
      </c>
      <c r="M33" s="44">
        <f t="shared" si="2"/>
        <v>7</v>
      </c>
      <c r="N33" s="39" t="str">
        <f t="shared" si="3"/>
        <v>H</v>
      </c>
      <c r="O33" s="39"/>
      <c r="P33" s="39"/>
      <c r="Q33" s="39" t="str">
        <f t="shared" si="4"/>
        <v>HG</v>
      </c>
      <c r="R33" s="35">
        <v>1</v>
      </c>
      <c r="S33" s="35">
        <v>0</v>
      </c>
      <c r="T33" s="35">
        <v>1</v>
      </c>
      <c r="U33" s="35">
        <v>0</v>
      </c>
      <c r="V33" s="35">
        <v>0</v>
      </c>
      <c r="W33" s="35">
        <v>1</v>
      </c>
      <c r="X33" s="35">
        <v>0</v>
      </c>
      <c r="Y33" s="35">
        <v>0</v>
      </c>
      <c r="Z33" s="35">
        <v>0</v>
      </c>
      <c r="AA33" s="35">
        <v>1</v>
      </c>
      <c r="AB33" s="35">
        <f t="shared" si="9"/>
        <v>1</v>
      </c>
      <c r="AC33" s="35">
        <v>0</v>
      </c>
      <c r="AD33" s="35">
        <v>1</v>
      </c>
      <c r="AE33" s="35">
        <v>0</v>
      </c>
      <c r="AF33" s="35">
        <v>1</v>
      </c>
      <c r="AG33" s="35">
        <v>0</v>
      </c>
      <c r="AH33" s="35">
        <v>0</v>
      </c>
      <c r="AI33" s="35">
        <v>0</v>
      </c>
      <c r="AJ33" s="35">
        <v>0</v>
      </c>
      <c r="AK33" s="35">
        <v>0</v>
      </c>
      <c r="AL33" s="35">
        <v>0</v>
      </c>
      <c r="AM33" s="35">
        <v>1</v>
      </c>
      <c r="AN33" s="35">
        <v>0</v>
      </c>
      <c r="AO33" s="35">
        <v>0</v>
      </c>
      <c r="AP33" s="35">
        <v>0</v>
      </c>
      <c r="AQ33" s="35">
        <v>1</v>
      </c>
      <c r="AR33" s="35">
        <v>0</v>
      </c>
      <c r="AS33" s="35">
        <v>0</v>
      </c>
      <c r="AT33" s="35">
        <v>0</v>
      </c>
      <c r="AU33" s="35">
        <f t="shared" si="10"/>
        <v>1</v>
      </c>
      <c r="AV33" s="35">
        <v>0</v>
      </c>
      <c r="AW33" s="35">
        <v>1</v>
      </c>
      <c r="AX33" s="35">
        <v>0</v>
      </c>
      <c r="AY33" s="35">
        <v>0</v>
      </c>
      <c r="AZ33" s="35">
        <v>0</v>
      </c>
      <c r="BA33" s="35">
        <v>0</v>
      </c>
      <c r="BB33" s="35">
        <v>0</v>
      </c>
      <c r="BC33" s="35">
        <v>0</v>
      </c>
      <c r="BD33" s="35">
        <v>0</v>
      </c>
      <c r="BE33" s="35">
        <v>1</v>
      </c>
      <c r="BF33" s="35">
        <v>0</v>
      </c>
      <c r="BG33" s="35">
        <v>0</v>
      </c>
      <c r="BH33" s="35">
        <v>0</v>
      </c>
      <c r="BI33" s="35">
        <v>1</v>
      </c>
      <c r="BJ33" s="35">
        <v>0</v>
      </c>
      <c r="BK33" s="35">
        <v>1</v>
      </c>
      <c r="BL33" s="35">
        <v>1</v>
      </c>
      <c r="BM33" s="35">
        <v>0</v>
      </c>
      <c r="BN33" s="35">
        <v>0</v>
      </c>
      <c r="BO33" s="35">
        <v>1</v>
      </c>
      <c r="BP33" s="35">
        <v>0</v>
      </c>
      <c r="BQ33" s="35">
        <v>1</v>
      </c>
      <c r="BR33" s="35">
        <v>0</v>
      </c>
      <c r="BS33" s="35">
        <v>1</v>
      </c>
      <c r="BT33" s="35">
        <v>0</v>
      </c>
      <c r="BU33" s="35">
        <v>1</v>
      </c>
      <c r="BV33" s="35">
        <v>0</v>
      </c>
      <c r="BW33" s="35">
        <v>35</v>
      </c>
      <c r="BX33" s="35">
        <v>12</v>
      </c>
      <c r="BY33" s="35">
        <v>0</v>
      </c>
      <c r="CA33" s="35">
        <v>0</v>
      </c>
      <c r="CB33" s="35">
        <v>0</v>
      </c>
      <c r="CC33" s="35">
        <v>3</v>
      </c>
      <c r="CD33" s="35" t="s">
        <v>162</v>
      </c>
      <c r="CE33" s="39">
        <f t="shared" si="11"/>
        <v>1</v>
      </c>
      <c r="CF33" s="41" t="str">
        <f t="shared" si="12"/>
        <v>23</v>
      </c>
      <c r="CG33" s="41" t="str">
        <f t="shared" si="13"/>
        <v>07</v>
      </c>
      <c r="CH33" s="42">
        <v>2007</v>
      </c>
      <c r="CI33" s="43" t="str">
        <f t="shared" si="14"/>
        <v>23-07-2007</v>
      </c>
      <c r="CJ33" s="43">
        <f t="shared" si="15"/>
        <v>39286</v>
      </c>
      <c r="CK33" s="44">
        <f t="shared" ca="1" si="16"/>
        <v>16</v>
      </c>
      <c r="CL33" s="35">
        <v>0</v>
      </c>
      <c r="CM33" s="35">
        <v>0</v>
      </c>
      <c r="CN33" s="35">
        <v>0</v>
      </c>
      <c r="CO33" s="35">
        <v>0</v>
      </c>
      <c r="CP33" s="35">
        <v>0</v>
      </c>
      <c r="CQ33" s="35">
        <v>0</v>
      </c>
      <c r="CR33" s="35">
        <v>0</v>
      </c>
      <c r="CS33" s="35">
        <v>0</v>
      </c>
      <c r="CT33" s="35">
        <v>0</v>
      </c>
      <c r="CU33" s="35">
        <v>0</v>
      </c>
      <c r="CV33" s="35">
        <v>0</v>
      </c>
      <c r="CW33" s="35">
        <v>0</v>
      </c>
      <c r="CX33" s="35">
        <v>0</v>
      </c>
      <c r="CY33" s="35">
        <v>0</v>
      </c>
      <c r="CZ33" s="35">
        <v>0</v>
      </c>
      <c r="DA33" s="35">
        <v>0</v>
      </c>
      <c r="DB33" s="35">
        <v>0</v>
      </c>
      <c r="DC33" s="35">
        <v>0</v>
      </c>
      <c r="DD33" s="35">
        <v>0</v>
      </c>
      <c r="DE33" s="35" t="s">
        <v>162</v>
      </c>
      <c r="DF33" s="39">
        <f t="shared" si="17"/>
        <v>1</v>
      </c>
      <c r="DG33" s="41" t="str">
        <f t="shared" si="18"/>
        <v>23</v>
      </c>
      <c r="DH33" s="41" t="str">
        <f t="shared" si="19"/>
        <v>07</v>
      </c>
      <c r="DI33" s="42">
        <v>2007</v>
      </c>
      <c r="DJ33" s="43" t="str">
        <f t="shared" si="20"/>
        <v>23-07-2007</v>
      </c>
      <c r="DK33" s="43">
        <f t="shared" si="21"/>
        <v>39286</v>
      </c>
      <c r="DL33" s="44">
        <f t="shared" ca="1" si="22"/>
        <v>16</v>
      </c>
      <c r="DM33" s="35">
        <v>0</v>
      </c>
      <c r="DN33" s="35">
        <v>0</v>
      </c>
      <c r="DO33" s="35">
        <v>0</v>
      </c>
      <c r="DP33" s="35">
        <v>0</v>
      </c>
      <c r="DQ33" s="35">
        <v>0</v>
      </c>
      <c r="DR33" s="35">
        <v>0</v>
      </c>
      <c r="DS33" s="35">
        <v>0</v>
      </c>
      <c r="DT33" s="35">
        <v>0</v>
      </c>
      <c r="DU33" s="35">
        <v>0</v>
      </c>
      <c r="DV33" s="35">
        <v>0</v>
      </c>
      <c r="DW33" s="35">
        <v>0</v>
      </c>
      <c r="DX33" s="35">
        <v>0</v>
      </c>
      <c r="DY33" s="35">
        <v>0</v>
      </c>
      <c r="DZ33" s="35">
        <v>0</v>
      </c>
      <c r="EA33" s="35">
        <v>0</v>
      </c>
      <c r="EB33" s="35">
        <v>0</v>
      </c>
      <c r="EC33" s="35">
        <v>0</v>
      </c>
      <c r="ED33" s="35">
        <v>0</v>
      </c>
      <c r="EE33" s="35">
        <v>0</v>
      </c>
      <c r="EF33" s="35" t="s">
        <v>162</v>
      </c>
      <c r="EG33" s="39">
        <f t="shared" si="23"/>
        <v>1</v>
      </c>
      <c r="EH33" s="41" t="str">
        <f t="shared" si="24"/>
        <v>23</v>
      </c>
      <c r="EI33" s="41" t="str">
        <f t="shared" si="25"/>
        <v>07</v>
      </c>
      <c r="EJ33" s="42">
        <v>2007</v>
      </c>
      <c r="EK33" s="43" t="str">
        <f t="shared" si="26"/>
        <v>23-07-2007</v>
      </c>
      <c r="EL33" s="43">
        <f t="shared" si="27"/>
        <v>39286</v>
      </c>
      <c r="EM33" s="44">
        <f t="shared" ca="1" si="28"/>
        <v>16</v>
      </c>
      <c r="EN33" s="35">
        <v>0</v>
      </c>
      <c r="EO33" s="35">
        <v>0</v>
      </c>
      <c r="EP33" s="35">
        <v>0</v>
      </c>
      <c r="EQ33" s="35">
        <v>0</v>
      </c>
      <c r="ER33" s="35">
        <v>0</v>
      </c>
      <c r="ES33" s="35">
        <v>0</v>
      </c>
      <c r="ET33" s="35">
        <v>0</v>
      </c>
      <c r="EU33" s="35">
        <v>0</v>
      </c>
      <c r="EV33" s="35">
        <v>0</v>
      </c>
      <c r="EW33" s="35">
        <v>0</v>
      </c>
      <c r="EX33" s="35">
        <v>0</v>
      </c>
      <c r="EY33" s="35">
        <v>0</v>
      </c>
      <c r="EZ33" s="35">
        <v>0</v>
      </c>
      <c r="FA33" s="35">
        <v>0</v>
      </c>
      <c r="FB33" s="35">
        <v>0</v>
      </c>
      <c r="FC33" s="35">
        <v>0</v>
      </c>
      <c r="FD33" s="35">
        <v>0</v>
      </c>
      <c r="FE33" s="35">
        <v>0</v>
      </c>
      <c r="FF33" s="35">
        <v>0</v>
      </c>
    </row>
    <row r="34" spans="1:162" x14ac:dyDescent="0.25">
      <c r="A34" s="35">
        <v>31</v>
      </c>
      <c r="B34" s="35">
        <v>1</v>
      </c>
      <c r="C34" s="35" t="s">
        <v>185</v>
      </c>
      <c r="D34" s="35" t="s">
        <v>208</v>
      </c>
      <c r="E34" s="39">
        <f t="shared" si="5"/>
        <v>1</v>
      </c>
      <c r="F34" s="35">
        <v>0</v>
      </c>
      <c r="G34" s="35">
        <v>1</v>
      </c>
      <c r="H34" s="41" t="str">
        <f t="shared" si="6"/>
        <v>23</v>
      </c>
      <c r="I34" s="41" t="str">
        <f t="shared" si="7"/>
        <v>07</v>
      </c>
      <c r="J34" s="41" t="str">
        <f t="shared" si="8"/>
        <v>07</v>
      </c>
      <c r="K34" s="43" t="str">
        <f t="shared" si="0"/>
        <v>23-07-7</v>
      </c>
      <c r="L34" s="43">
        <f t="shared" si="1"/>
        <v>39286</v>
      </c>
      <c r="M34" s="44">
        <f t="shared" si="2"/>
        <v>7</v>
      </c>
      <c r="N34" s="39" t="str">
        <f t="shared" si="3"/>
        <v>H</v>
      </c>
      <c r="O34" s="39"/>
      <c r="P34" s="39"/>
      <c r="Q34" s="39" t="str">
        <f t="shared" si="4"/>
        <v>HG</v>
      </c>
      <c r="R34" s="35">
        <v>0</v>
      </c>
      <c r="S34" s="35">
        <v>1</v>
      </c>
      <c r="T34" s="35">
        <v>1</v>
      </c>
      <c r="U34" s="35">
        <v>0</v>
      </c>
      <c r="V34" s="35">
        <v>1</v>
      </c>
      <c r="W34" s="35">
        <v>0</v>
      </c>
      <c r="X34" s="35">
        <v>0</v>
      </c>
      <c r="Y34" s="35">
        <v>0</v>
      </c>
      <c r="Z34" s="35">
        <v>1</v>
      </c>
      <c r="AA34" s="35">
        <v>0</v>
      </c>
      <c r="AB34" s="35">
        <f t="shared" si="9"/>
        <v>1</v>
      </c>
      <c r="AC34" s="35">
        <v>0</v>
      </c>
      <c r="AD34" s="35">
        <v>1</v>
      </c>
      <c r="AE34" s="35">
        <v>0</v>
      </c>
      <c r="AF34" s="35">
        <v>1</v>
      </c>
      <c r="AG34" s="35">
        <v>0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5">
        <v>1</v>
      </c>
      <c r="AN34" s="35">
        <v>0</v>
      </c>
      <c r="AO34" s="35">
        <v>0</v>
      </c>
      <c r="AP34" s="35">
        <v>0</v>
      </c>
      <c r="AQ34" s="35">
        <v>0</v>
      </c>
      <c r="AR34" s="35">
        <v>0</v>
      </c>
      <c r="AS34" s="35">
        <v>0</v>
      </c>
      <c r="AT34" s="35">
        <v>0</v>
      </c>
      <c r="AU34" s="35">
        <f t="shared" si="10"/>
        <v>0</v>
      </c>
      <c r="AV34" s="35">
        <v>0</v>
      </c>
      <c r="AW34" s="35">
        <v>1</v>
      </c>
      <c r="AX34" s="35">
        <v>0</v>
      </c>
      <c r="AY34" s="35">
        <v>0</v>
      </c>
      <c r="AZ34" s="35">
        <v>0</v>
      </c>
      <c r="BA34" s="35">
        <v>0</v>
      </c>
      <c r="BB34" s="35">
        <v>0</v>
      </c>
      <c r="BC34" s="35">
        <v>0</v>
      </c>
      <c r="BD34" s="35">
        <v>0</v>
      </c>
      <c r="BE34" s="35">
        <v>1</v>
      </c>
      <c r="BF34" s="35">
        <v>0</v>
      </c>
      <c r="BG34" s="35">
        <v>0</v>
      </c>
      <c r="BH34" s="35">
        <v>0</v>
      </c>
      <c r="BI34" s="35">
        <v>1</v>
      </c>
      <c r="BJ34" s="35">
        <v>0</v>
      </c>
      <c r="BK34" s="35">
        <v>1</v>
      </c>
      <c r="BL34" s="35">
        <v>0</v>
      </c>
      <c r="BM34" s="35">
        <v>1</v>
      </c>
      <c r="BN34" s="35">
        <v>0</v>
      </c>
      <c r="BO34" s="35">
        <v>1</v>
      </c>
      <c r="BP34" s="35">
        <v>0</v>
      </c>
      <c r="BQ34" s="35">
        <v>1</v>
      </c>
      <c r="BR34" s="35">
        <v>0</v>
      </c>
      <c r="BS34" s="35">
        <v>1</v>
      </c>
      <c r="BT34" s="35">
        <v>0</v>
      </c>
      <c r="BU34" s="35">
        <v>0</v>
      </c>
      <c r="BV34" s="35">
        <v>0</v>
      </c>
      <c r="BW34" s="35">
        <v>34</v>
      </c>
      <c r="BX34" s="35">
        <v>13</v>
      </c>
      <c r="BY34" s="35">
        <v>0</v>
      </c>
      <c r="CA34" s="35">
        <v>0</v>
      </c>
      <c r="CB34" s="35">
        <v>0</v>
      </c>
      <c r="CC34" s="35">
        <v>3</v>
      </c>
      <c r="CD34" s="35" t="s">
        <v>162</v>
      </c>
      <c r="CE34" s="39">
        <f t="shared" si="11"/>
        <v>1</v>
      </c>
      <c r="CF34" s="41" t="str">
        <f t="shared" si="12"/>
        <v>23</v>
      </c>
      <c r="CG34" s="41" t="str">
        <f t="shared" si="13"/>
        <v>07</v>
      </c>
      <c r="CH34" s="42">
        <v>2007</v>
      </c>
      <c r="CI34" s="43" t="str">
        <f t="shared" si="14"/>
        <v>23-07-2007</v>
      </c>
      <c r="CJ34" s="43">
        <f t="shared" si="15"/>
        <v>39286</v>
      </c>
      <c r="CK34" s="44">
        <f t="shared" ca="1" si="16"/>
        <v>16</v>
      </c>
      <c r="CL34" s="35">
        <v>0</v>
      </c>
      <c r="CM34" s="35">
        <v>0</v>
      </c>
      <c r="CN34" s="35">
        <v>0</v>
      </c>
      <c r="CO34" s="35">
        <v>0</v>
      </c>
      <c r="CP34" s="35">
        <v>0</v>
      </c>
      <c r="CQ34" s="35">
        <v>0</v>
      </c>
      <c r="CR34" s="35">
        <v>0</v>
      </c>
      <c r="CS34" s="35">
        <v>0</v>
      </c>
      <c r="CT34" s="35">
        <v>0</v>
      </c>
      <c r="CU34" s="35">
        <v>0</v>
      </c>
      <c r="CV34" s="35">
        <v>0</v>
      </c>
      <c r="CW34" s="35">
        <v>0</v>
      </c>
      <c r="CX34" s="35">
        <v>0</v>
      </c>
      <c r="CY34" s="35">
        <v>0</v>
      </c>
      <c r="CZ34" s="35">
        <v>0</v>
      </c>
      <c r="DA34" s="35">
        <v>0</v>
      </c>
      <c r="DB34" s="35">
        <v>0</v>
      </c>
      <c r="DC34" s="35">
        <v>0</v>
      </c>
      <c r="DD34" s="35">
        <v>0</v>
      </c>
      <c r="DE34" s="35" t="s">
        <v>162</v>
      </c>
      <c r="DF34" s="39">
        <f t="shared" si="17"/>
        <v>1</v>
      </c>
      <c r="DG34" s="41" t="str">
        <f t="shared" si="18"/>
        <v>23</v>
      </c>
      <c r="DH34" s="41" t="str">
        <f t="shared" si="19"/>
        <v>07</v>
      </c>
      <c r="DI34" s="42">
        <v>2007</v>
      </c>
      <c r="DJ34" s="43" t="str">
        <f t="shared" si="20"/>
        <v>23-07-2007</v>
      </c>
      <c r="DK34" s="43">
        <f t="shared" si="21"/>
        <v>39286</v>
      </c>
      <c r="DL34" s="44">
        <f t="shared" ca="1" si="22"/>
        <v>16</v>
      </c>
      <c r="DM34" s="35">
        <v>0</v>
      </c>
      <c r="DN34" s="35">
        <v>0</v>
      </c>
      <c r="DO34" s="35">
        <v>0</v>
      </c>
      <c r="DP34" s="35">
        <v>0</v>
      </c>
      <c r="DQ34" s="35">
        <v>0</v>
      </c>
      <c r="DR34" s="35">
        <v>0</v>
      </c>
      <c r="DS34" s="35">
        <v>0</v>
      </c>
      <c r="DT34" s="35">
        <v>0</v>
      </c>
      <c r="DU34" s="35">
        <v>0</v>
      </c>
      <c r="DV34" s="35">
        <v>0</v>
      </c>
      <c r="DW34" s="35">
        <v>0</v>
      </c>
      <c r="DX34" s="35">
        <v>0</v>
      </c>
      <c r="DY34" s="35">
        <v>0</v>
      </c>
      <c r="DZ34" s="35">
        <v>0</v>
      </c>
      <c r="EA34" s="35">
        <v>0</v>
      </c>
      <c r="EB34" s="35">
        <v>0</v>
      </c>
      <c r="EC34" s="35">
        <v>0</v>
      </c>
      <c r="ED34" s="35">
        <v>0</v>
      </c>
      <c r="EE34" s="35">
        <v>0</v>
      </c>
      <c r="EF34" s="35" t="s">
        <v>162</v>
      </c>
      <c r="EG34" s="39">
        <f t="shared" si="23"/>
        <v>1</v>
      </c>
      <c r="EH34" s="41" t="str">
        <f t="shared" si="24"/>
        <v>23</v>
      </c>
      <c r="EI34" s="41" t="str">
        <f t="shared" si="25"/>
        <v>07</v>
      </c>
      <c r="EJ34" s="42">
        <v>2007</v>
      </c>
      <c r="EK34" s="43" t="str">
        <f t="shared" si="26"/>
        <v>23-07-2007</v>
      </c>
      <c r="EL34" s="43">
        <f t="shared" si="27"/>
        <v>39286</v>
      </c>
      <c r="EM34" s="44">
        <f t="shared" ca="1" si="28"/>
        <v>16</v>
      </c>
      <c r="EN34" s="35">
        <v>0</v>
      </c>
      <c r="EO34" s="35">
        <v>0</v>
      </c>
      <c r="EP34" s="35">
        <v>0</v>
      </c>
      <c r="EQ34" s="35">
        <v>0</v>
      </c>
      <c r="ER34" s="35">
        <v>0</v>
      </c>
      <c r="ES34" s="35">
        <v>0</v>
      </c>
      <c r="ET34" s="35">
        <v>0</v>
      </c>
      <c r="EU34" s="35">
        <v>0</v>
      </c>
      <c r="EV34" s="35">
        <v>0</v>
      </c>
      <c r="EW34" s="35">
        <v>0</v>
      </c>
      <c r="EX34" s="35">
        <v>0</v>
      </c>
      <c r="EY34" s="35">
        <v>0</v>
      </c>
      <c r="EZ34" s="35">
        <v>0</v>
      </c>
      <c r="FA34" s="35">
        <v>0</v>
      </c>
      <c r="FB34" s="35">
        <v>0</v>
      </c>
      <c r="FC34" s="35">
        <v>0</v>
      </c>
      <c r="FD34" s="35">
        <v>0</v>
      </c>
      <c r="FE34" s="35">
        <v>0</v>
      </c>
      <c r="FF34" s="35">
        <v>0</v>
      </c>
    </row>
    <row r="35" spans="1:162" x14ac:dyDescent="0.25">
      <c r="A35" s="35">
        <v>32</v>
      </c>
      <c r="B35" s="35">
        <v>1</v>
      </c>
      <c r="C35" s="35" t="s">
        <v>185</v>
      </c>
      <c r="D35" s="35" t="s">
        <v>208</v>
      </c>
      <c r="E35" s="39">
        <f t="shared" si="5"/>
        <v>1</v>
      </c>
      <c r="F35" s="35">
        <v>0</v>
      </c>
      <c r="G35" s="35">
        <v>1</v>
      </c>
      <c r="H35" s="41" t="str">
        <f t="shared" si="6"/>
        <v>23</v>
      </c>
      <c r="I35" s="41" t="str">
        <f t="shared" si="7"/>
        <v>07</v>
      </c>
      <c r="J35" s="41" t="str">
        <f t="shared" si="8"/>
        <v>07</v>
      </c>
      <c r="K35" s="43" t="str">
        <f t="shared" si="0"/>
        <v>23-07-7</v>
      </c>
      <c r="L35" s="43">
        <f t="shared" si="1"/>
        <v>39286</v>
      </c>
      <c r="M35" s="44">
        <f t="shared" si="2"/>
        <v>7</v>
      </c>
      <c r="N35" s="39" t="str">
        <f t="shared" si="3"/>
        <v>H</v>
      </c>
      <c r="O35" s="39"/>
      <c r="P35" s="39"/>
      <c r="Q35" s="39" t="str">
        <f t="shared" si="4"/>
        <v>HG</v>
      </c>
      <c r="R35" s="35">
        <v>0</v>
      </c>
      <c r="S35" s="35">
        <v>1</v>
      </c>
      <c r="T35" s="35">
        <v>1</v>
      </c>
      <c r="U35" s="35">
        <v>0</v>
      </c>
      <c r="V35" s="35">
        <v>0</v>
      </c>
      <c r="W35" s="35">
        <v>1</v>
      </c>
      <c r="X35" s="35">
        <v>0</v>
      </c>
      <c r="Y35" s="35">
        <v>0</v>
      </c>
      <c r="Z35" s="35">
        <v>1</v>
      </c>
      <c r="AA35" s="35">
        <v>0</v>
      </c>
      <c r="AB35" s="35">
        <f t="shared" si="9"/>
        <v>1</v>
      </c>
      <c r="AC35" s="35">
        <v>0</v>
      </c>
      <c r="AD35" s="35">
        <v>1</v>
      </c>
      <c r="AE35" s="35">
        <v>0</v>
      </c>
      <c r="AF35" s="35">
        <v>1</v>
      </c>
      <c r="AG35" s="35">
        <v>0</v>
      </c>
      <c r="AH35" s="35">
        <v>0</v>
      </c>
      <c r="AI35" s="35">
        <v>0</v>
      </c>
      <c r="AJ35" s="35">
        <v>0</v>
      </c>
      <c r="AK35" s="35">
        <v>0</v>
      </c>
      <c r="AL35" s="35">
        <v>0</v>
      </c>
      <c r="AM35" s="35">
        <v>1</v>
      </c>
      <c r="AN35" s="35">
        <v>0</v>
      </c>
      <c r="AO35" s="35">
        <v>0</v>
      </c>
      <c r="AP35" s="35">
        <v>0</v>
      </c>
      <c r="AQ35" s="35">
        <v>0</v>
      </c>
      <c r="AR35" s="35">
        <v>0</v>
      </c>
      <c r="AS35" s="35">
        <v>0</v>
      </c>
      <c r="AT35" s="35">
        <v>0</v>
      </c>
      <c r="AU35" s="35">
        <f t="shared" si="10"/>
        <v>0</v>
      </c>
      <c r="AV35" s="35">
        <v>0</v>
      </c>
      <c r="AW35" s="35">
        <v>1</v>
      </c>
      <c r="AX35" s="35">
        <v>0</v>
      </c>
      <c r="AY35" s="35">
        <v>0</v>
      </c>
      <c r="AZ35" s="35">
        <v>0</v>
      </c>
      <c r="BA35" s="35">
        <v>0</v>
      </c>
      <c r="BB35" s="35">
        <v>0</v>
      </c>
      <c r="BC35" s="35">
        <v>0</v>
      </c>
      <c r="BD35" s="35">
        <v>0</v>
      </c>
      <c r="BE35" s="35">
        <v>0</v>
      </c>
      <c r="BF35" s="35">
        <v>0</v>
      </c>
      <c r="BG35" s="35">
        <v>1</v>
      </c>
      <c r="BH35" s="35">
        <v>0</v>
      </c>
      <c r="BI35" s="35">
        <v>1</v>
      </c>
      <c r="BJ35" s="35">
        <v>0</v>
      </c>
      <c r="BK35" s="35">
        <v>1</v>
      </c>
      <c r="BL35" s="35">
        <v>0</v>
      </c>
      <c r="BM35" s="35">
        <v>1</v>
      </c>
      <c r="BN35" s="35">
        <v>1</v>
      </c>
      <c r="BO35" s="35">
        <v>0</v>
      </c>
      <c r="BP35" s="35">
        <v>0</v>
      </c>
      <c r="BQ35" s="35">
        <v>1</v>
      </c>
      <c r="BR35" s="35">
        <v>0</v>
      </c>
      <c r="BS35" s="35">
        <v>1</v>
      </c>
      <c r="BT35" s="35">
        <v>0</v>
      </c>
      <c r="BU35" s="35">
        <v>0</v>
      </c>
      <c r="BV35" s="35">
        <v>0</v>
      </c>
      <c r="BW35" s="35">
        <v>29</v>
      </c>
      <c r="BX35" s="35">
        <v>13</v>
      </c>
      <c r="BY35" s="35">
        <v>0</v>
      </c>
      <c r="CA35" s="35">
        <v>0</v>
      </c>
      <c r="CB35" s="35">
        <v>0</v>
      </c>
      <c r="CC35" s="35">
        <v>3</v>
      </c>
      <c r="CD35" s="35" t="s">
        <v>162</v>
      </c>
      <c r="CE35" s="39">
        <f t="shared" si="11"/>
        <v>1</v>
      </c>
      <c r="CF35" s="41" t="str">
        <f t="shared" si="12"/>
        <v>23</v>
      </c>
      <c r="CG35" s="41" t="str">
        <f t="shared" si="13"/>
        <v>07</v>
      </c>
      <c r="CH35" s="42">
        <v>2007</v>
      </c>
      <c r="CI35" s="43" t="str">
        <f t="shared" si="14"/>
        <v>23-07-2007</v>
      </c>
      <c r="CJ35" s="43">
        <f t="shared" si="15"/>
        <v>39286</v>
      </c>
      <c r="CK35" s="44">
        <f t="shared" ca="1" si="16"/>
        <v>16</v>
      </c>
      <c r="CL35" s="35">
        <v>0</v>
      </c>
      <c r="CM35" s="35">
        <v>0</v>
      </c>
      <c r="CN35" s="35">
        <v>0</v>
      </c>
      <c r="CO35" s="35">
        <v>0</v>
      </c>
      <c r="CP35" s="35">
        <v>0</v>
      </c>
      <c r="CQ35" s="35">
        <v>0</v>
      </c>
      <c r="CR35" s="35">
        <v>0</v>
      </c>
      <c r="CS35" s="35">
        <v>0</v>
      </c>
      <c r="CT35" s="35">
        <v>0</v>
      </c>
      <c r="CU35" s="35">
        <v>0</v>
      </c>
      <c r="CV35" s="35">
        <v>0</v>
      </c>
      <c r="CW35" s="35">
        <v>0</v>
      </c>
      <c r="CX35" s="35">
        <v>0</v>
      </c>
      <c r="CY35" s="35">
        <v>0</v>
      </c>
      <c r="CZ35" s="35">
        <v>0</v>
      </c>
      <c r="DA35" s="35">
        <v>0</v>
      </c>
      <c r="DB35" s="35">
        <v>0</v>
      </c>
      <c r="DC35" s="35">
        <v>0</v>
      </c>
      <c r="DD35" s="35">
        <v>0</v>
      </c>
      <c r="DE35" s="35" t="s">
        <v>162</v>
      </c>
      <c r="DF35" s="39">
        <f t="shared" si="17"/>
        <v>1</v>
      </c>
      <c r="DG35" s="41" t="str">
        <f t="shared" si="18"/>
        <v>23</v>
      </c>
      <c r="DH35" s="41" t="str">
        <f t="shared" si="19"/>
        <v>07</v>
      </c>
      <c r="DI35" s="42">
        <v>2007</v>
      </c>
      <c r="DJ35" s="43" t="str">
        <f t="shared" si="20"/>
        <v>23-07-2007</v>
      </c>
      <c r="DK35" s="43">
        <f t="shared" si="21"/>
        <v>39286</v>
      </c>
      <c r="DL35" s="44">
        <f t="shared" ca="1" si="22"/>
        <v>16</v>
      </c>
      <c r="DM35" s="35">
        <v>0</v>
      </c>
      <c r="DN35" s="35">
        <v>0</v>
      </c>
      <c r="DO35" s="35">
        <v>0</v>
      </c>
      <c r="DP35" s="35">
        <v>0</v>
      </c>
      <c r="DQ35" s="35">
        <v>0</v>
      </c>
      <c r="DR35" s="35">
        <v>0</v>
      </c>
      <c r="DS35" s="35">
        <v>0</v>
      </c>
      <c r="DT35" s="35">
        <v>0</v>
      </c>
      <c r="DU35" s="35">
        <v>0</v>
      </c>
      <c r="DV35" s="35">
        <v>0</v>
      </c>
      <c r="DW35" s="35">
        <v>0</v>
      </c>
      <c r="DX35" s="35">
        <v>0</v>
      </c>
      <c r="DY35" s="35">
        <v>0</v>
      </c>
      <c r="DZ35" s="35">
        <v>0</v>
      </c>
      <c r="EA35" s="35">
        <v>0</v>
      </c>
      <c r="EB35" s="35">
        <v>0</v>
      </c>
      <c r="EC35" s="35">
        <v>0</v>
      </c>
      <c r="ED35" s="35">
        <v>0</v>
      </c>
      <c r="EE35" s="35">
        <v>0</v>
      </c>
      <c r="EF35" s="35" t="s">
        <v>162</v>
      </c>
      <c r="EG35" s="39">
        <f t="shared" si="23"/>
        <v>1</v>
      </c>
      <c r="EH35" s="41" t="str">
        <f t="shared" si="24"/>
        <v>23</v>
      </c>
      <c r="EI35" s="41" t="str">
        <f t="shared" si="25"/>
        <v>07</v>
      </c>
      <c r="EJ35" s="42">
        <v>2007</v>
      </c>
      <c r="EK35" s="43" t="str">
        <f t="shared" si="26"/>
        <v>23-07-2007</v>
      </c>
      <c r="EL35" s="43">
        <f t="shared" si="27"/>
        <v>39286</v>
      </c>
      <c r="EM35" s="44">
        <f t="shared" ca="1" si="28"/>
        <v>16</v>
      </c>
      <c r="EN35" s="35">
        <v>0</v>
      </c>
      <c r="EO35" s="35">
        <v>0</v>
      </c>
      <c r="EP35" s="35">
        <v>0</v>
      </c>
      <c r="EQ35" s="35">
        <v>0</v>
      </c>
      <c r="ER35" s="35">
        <v>0</v>
      </c>
      <c r="ES35" s="35">
        <v>0</v>
      </c>
      <c r="ET35" s="35">
        <v>0</v>
      </c>
      <c r="EU35" s="35">
        <v>0</v>
      </c>
      <c r="EV35" s="35">
        <v>0</v>
      </c>
      <c r="EW35" s="35">
        <v>0</v>
      </c>
      <c r="EX35" s="35">
        <v>0</v>
      </c>
      <c r="EY35" s="35">
        <v>0</v>
      </c>
      <c r="EZ35" s="35">
        <v>0</v>
      </c>
      <c r="FA35" s="35">
        <v>0</v>
      </c>
      <c r="FB35" s="35">
        <v>0</v>
      </c>
      <c r="FC35" s="35">
        <v>0</v>
      </c>
      <c r="FD35" s="35">
        <v>0</v>
      </c>
      <c r="FE35" s="35">
        <v>0</v>
      </c>
      <c r="FF35" s="35">
        <v>0</v>
      </c>
    </row>
    <row r="36" spans="1:162" x14ac:dyDescent="0.25">
      <c r="A36" s="35">
        <v>33</v>
      </c>
      <c r="B36" s="35">
        <v>1</v>
      </c>
      <c r="C36" s="35" t="s">
        <v>185</v>
      </c>
      <c r="D36" s="35" t="s">
        <v>208</v>
      </c>
      <c r="E36" s="39">
        <f t="shared" si="5"/>
        <v>1</v>
      </c>
      <c r="F36" s="35">
        <v>0</v>
      </c>
      <c r="G36" s="35">
        <v>1</v>
      </c>
      <c r="H36" s="41" t="str">
        <f t="shared" si="6"/>
        <v>23</v>
      </c>
      <c r="I36" s="41" t="str">
        <f t="shared" si="7"/>
        <v>07</v>
      </c>
      <c r="J36" s="41" t="str">
        <f t="shared" si="8"/>
        <v>07</v>
      </c>
      <c r="K36" s="43" t="str">
        <f t="shared" si="0"/>
        <v>23-07-7</v>
      </c>
      <c r="L36" s="43">
        <f t="shared" si="1"/>
        <v>39286</v>
      </c>
      <c r="M36" s="44">
        <f t="shared" si="2"/>
        <v>7</v>
      </c>
      <c r="N36" s="39" t="str">
        <f t="shared" si="3"/>
        <v>H</v>
      </c>
      <c r="O36" s="39"/>
      <c r="P36" s="39"/>
      <c r="Q36" s="39" t="str">
        <f t="shared" si="4"/>
        <v>HG</v>
      </c>
      <c r="R36" s="35">
        <v>0</v>
      </c>
      <c r="S36" s="35">
        <v>1</v>
      </c>
      <c r="T36" s="35">
        <v>1</v>
      </c>
      <c r="U36" s="35">
        <v>0</v>
      </c>
      <c r="V36" s="35">
        <v>0</v>
      </c>
      <c r="W36" s="35">
        <v>1</v>
      </c>
      <c r="X36" s="35">
        <v>0</v>
      </c>
      <c r="Y36" s="35">
        <v>0</v>
      </c>
      <c r="Z36" s="35">
        <v>1</v>
      </c>
      <c r="AA36" s="35">
        <v>0</v>
      </c>
      <c r="AB36" s="35">
        <f t="shared" si="9"/>
        <v>1</v>
      </c>
      <c r="AC36" s="35">
        <v>1</v>
      </c>
      <c r="AD36" s="35">
        <v>0</v>
      </c>
      <c r="AE36" s="35">
        <v>0</v>
      </c>
      <c r="AF36" s="35">
        <v>1</v>
      </c>
      <c r="AG36" s="35">
        <v>0</v>
      </c>
      <c r="AH36" s="35">
        <v>0</v>
      </c>
      <c r="AI36" s="35">
        <v>0</v>
      </c>
      <c r="AJ36" s="35">
        <v>0</v>
      </c>
      <c r="AK36" s="35">
        <v>0</v>
      </c>
      <c r="AL36" s="35">
        <v>0</v>
      </c>
      <c r="AM36" s="35">
        <v>1</v>
      </c>
      <c r="AN36" s="35">
        <v>0</v>
      </c>
      <c r="AO36" s="35">
        <v>0</v>
      </c>
      <c r="AP36" s="35">
        <v>0</v>
      </c>
      <c r="AQ36" s="35">
        <v>0</v>
      </c>
      <c r="AR36" s="35">
        <v>0</v>
      </c>
      <c r="AS36" s="35">
        <v>0</v>
      </c>
      <c r="AT36" s="35">
        <v>0</v>
      </c>
      <c r="AU36" s="35">
        <f t="shared" si="10"/>
        <v>0</v>
      </c>
      <c r="AV36" s="35">
        <v>0</v>
      </c>
      <c r="AW36" s="35">
        <v>0</v>
      </c>
      <c r="AX36" s="35">
        <v>1</v>
      </c>
      <c r="AY36" s="35">
        <v>0</v>
      </c>
      <c r="AZ36" s="35">
        <v>0</v>
      </c>
      <c r="BA36" s="35">
        <v>0</v>
      </c>
      <c r="BB36" s="35">
        <v>0</v>
      </c>
      <c r="BC36" s="35">
        <v>0</v>
      </c>
      <c r="BD36" s="35">
        <v>0</v>
      </c>
      <c r="BE36" s="35">
        <v>0</v>
      </c>
      <c r="BF36" s="35">
        <v>1</v>
      </c>
      <c r="BG36" s="35">
        <v>0</v>
      </c>
      <c r="BH36" s="35">
        <v>0</v>
      </c>
      <c r="BI36" s="35">
        <v>1</v>
      </c>
      <c r="BJ36" s="35">
        <v>0</v>
      </c>
      <c r="BK36" s="35">
        <v>1</v>
      </c>
      <c r="BL36" s="35">
        <v>0</v>
      </c>
      <c r="BM36" s="35">
        <v>1</v>
      </c>
      <c r="BN36" s="35">
        <v>0</v>
      </c>
      <c r="BO36" s="35">
        <v>1</v>
      </c>
      <c r="BP36" s="35">
        <v>0</v>
      </c>
      <c r="BQ36" s="35">
        <v>1</v>
      </c>
      <c r="BR36" s="35">
        <v>0</v>
      </c>
      <c r="BS36" s="35">
        <v>1</v>
      </c>
      <c r="BT36" s="35">
        <v>0</v>
      </c>
      <c r="BU36" s="35">
        <v>0</v>
      </c>
      <c r="BV36" s="35">
        <v>0</v>
      </c>
      <c r="BW36" s="35">
        <v>29</v>
      </c>
      <c r="BX36" s="35">
        <v>13</v>
      </c>
      <c r="BY36" s="35">
        <v>0</v>
      </c>
      <c r="CA36" s="35">
        <v>0</v>
      </c>
      <c r="CB36" s="35">
        <v>0</v>
      </c>
      <c r="CC36" s="35">
        <v>5</v>
      </c>
      <c r="CD36" s="35" t="s">
        <v>162</v>
      </c>
      <c r="CE36" s="39">
        <f t="shared" si="11"/>
        <v>1</v>
      </c>
      <c r="CF36" s="41" t="str">
        <f t="shared" si="12"/>
        <v>23</v>
      </c>
      <c r="CG36" s="41" t="str">
        <f t="shared" si="13"/>
        <v>07</v>
      </c>
      <c r="CH36" s="42">
        <v>2007</v>
      </c>
      <c r="CI36" s="43" t="str">
        <f t="shared" si="14"/>
        <v>23-07-2007</v>
      </c>
      <c r="CJ36" s="43">
        <f t="shared" si="15"/>
        <v>39286</v>
      </c>
      <c r="CK36" s="44">
        <f t="shared" ca="1" si="16"/>
        <v>16</v>
      </c>
      <c r="CL36" s="35">
        <v>0</v>
      </c>
      <c r="CM36" s="35">
        <v>0</v>
      </c>
      <c r="CN36" s="35">
        <v>0</v>
      </c>
      <c r="CO36" s="35">
        <v>0</v>
      </c>
      <c r="CP36" s="35">
        <v>0</v>
      </c>
      <c r="CQ36" s="35">
        <v>0</v>
      </c>
      <c r="CR36" s="35">
        <v>0</v>
      </c>
      <c r="CS36" s="35">
        <v>0</v>
      </c>
      <c r="CT36" s="35">
        <v>0</v>
      </c>
      <c r="CU36" s="35">
        <v>0</v>
      </c>
      <c r="CV36" s="35">
        <v>0</v>
      </c>
      <c r="CW36" s="35">
        <v>0</v>
      </c>
      <c r="CX36" s="35">
        <v>0</v>
      </c>
      <c r="CY36" s="35">
        <v>0</v>
      </c>
      <c r="CZ36" s="35">
        <v>0</v>
      </c>
      <c r="DA36" s="35">
        <v>0</v>
      </c>
      <c r="DB36" s="35">
        <v>0</v>
      </c>
      <c r="DC36" s="35">
        <v>0</v>
      </c>
      <c r="DD36" s="35">
        <v>0</v>
      </c>
      <c r="DE36" s="35" t="s">
        <v>162</v>
      </c>
      <c r="DF36" s="39">
        <f t="shared" si="17"/>
        <v>1</v>
      </c>
      <c r="DG36" s="41" t="str">
        <f t="shared" si="18"/>
        <v>23</v>
      </c>
      <c r="DH36" s="41" t="str">
        <f t="shared" si="19"/>
        <v>07</v>
      </c>
      <c r="DI36" s="42">
        <v>2007</v>
      </c>
      <c r="DJ36" s="43" t="str">
        <f t="shared" si="20"/>
        <v>23-07-2007</v>
      </c>
      <c r="DK36" s="43">
        <f t="shared" si="21"/>
        <v>39286</v>
      </c>
      <c r="DL36" s="44">
        <f t="shared" ca="1" si="22"/>
        <v>16</v>
      </c>
      <c r="DM36" s="35">
        <v>0</v>
      </c>
      <c r="DN36" s="35">
        <v>0</v>
      </c>
      <c r="DO36" s="35">
        <v>0</v>
      </c>
      <c r="DP36" s="35">
        <v>0</v>
      </c>
      <c r="DQ36" s="35">
        <v>0</v>
      </c>
      <c r="DR36" s="35">
        <v>0</v>
      </c>
      <c r="DS36" s="35">
        <v>0</v>
      </c>
      <c r="DT36" s="35">
        <v>0</v>
      </c>
      <c r="DU36" s="35">
        <v>0</v>
      </c>
      <c r="DV36" s="35">
        <v>0</v>
      </c>
      <c r="DW36" s="35">
        <v>0</v>
      </c>
      <c r="DX36" s="35">
        <v>0</v>
      </c>
      <c r="DY36" s="35">
        <v>0</v>
      </c>
      <c r="DZ36" s="35">
        <v>0</v>
      </c>
      <c r="EA36" s="35">
        <v>0</v>
      </c>
      <c r="EB36" s="35">
        <v>0</v>
      </c>
      <c r="EC36" s="35">
        <v>0</v>
      </c>
      <c r="ED36" s="35">
        <v>0</v>
      </c>
      <c r="EE36" s="35">
        <v>0</v>
      </c>
      <c r="EF36" s="35" t="s">
        <v>162</v>
      </c>
      <c r="EG36" s="39">
        <f t="shared" si="23"/>
        <v>1</v>
      </c>
      <c r="EH36" s="41" t="str">
        <f t="shared" si="24"/>
        <v>23</v>
      </c>
      <c r="EI36" s="41" t="str">
        <f t="shared" si="25"/>
        <v>07</v>
      </c>
      <c r="EJ36" s="42">
        <v>2007</v>
      </c>
      <c r="EK36" s="43" t="str">
        <f t="shared" si="26"/>
        <v>23-07-2007</v>
      </c>
      <c r="EL36" s="43">
        <f t="shared" si="27"/>
        <v>39286</v>
      </c>
      <c r="EM36" s="44">
        <f t="shared" ca="1" si="28"/>
        <v>16</v>
      </c>
      <c r="EN36" s="35">
        <v>0</v>
      </c>
      <c r="EO36" s="35">
        <v>0</v>
      </c>
      <c r="EP36" s="35">
        <v>0</v>
      </c>
      <c r="EQ36" s="35">
        <v>0</v>
      </c>
      <c r="ER36" s="35">
        <v>0</v>
      </c>
      <c r="ES36" s="35">
        <v>0</v>
      </c>
      <c r="ET36" s="35">
        <v>0</v>
      </c>
      <c r="EU36" s="35">
        <v>0</v>
      </c>
      <c r="EV36" s="35">
        <v>0</v>
      </c>
      <c r="EW36" s="35">
        <v>0</v>
      </c>
      <c r="EX36" s="35">
        <v>0</v>
      </c>
      <c r="EY36" s="35">
        <v>0</v>
      </c>
      <c r="EZ36" s="35">
        <v>0</v>
      </c>
      <c r="FA36" s="35">
        <v>0</v>
      </c>
      <c r="FB36" s="35">
        <v>0</v>
      </c>
      <c r="FC36" s="35">
        <v>0</v>
      </c>
      <c r="FD36" s="35">
        <v>0</v>
      </c>
      <c r="FE36" s="35">
        <v>0</v>
      </c>
      <c r="FF36" s="35">
        <v>0</v>
      </c>
    </row>
    <row r="37" spans="1:162" x14ac:dyDescent="0.25">
      <c r="A37" s="35">
        <v>34</v>
      </c>
      <c r="B37" s="35">
        <v>1</v>
      </c>
      <c r="C37" s="35" t="s">
        <v>185</v>
      </c>
      <c r="D37" s="35" t="s">
        <v>208</v>
      </c>
      <c r="E37" s="39">
        <f t="shared" si="5"/>
        <v>1</v>
      </c>
      <c r="F37" s="35">
        <v>0</v>
      </c>
      <c r="G37" s="35">
        <v>1</v>
      </c>
      <c r="H37" s="41" t="str">
        <f t="shared" si="6"/>
        <v>23</v>
      </c>
      <c r="I37" s="41" t="str">
        <f t="shared" si="7"/>
        <v>07</v>
      </c>
      <c r="J37" s="41" t="str">
        <f t="shared" si="8"/>
        <v>07</v>
      </c>
      <c r="K37" s="43" t="str">
        <f t="shared" si="0"/>
        <v>23-07-7</v>
      </c>
      <c r="L37" s="43">
        <f t="shared" si="1"/>
        <v>39286</v>
      </c>
      <c r="M37" s="44">
        <f t="shared" si="2"/>
        <v>7</v>
      </c>
      <c r="N37" s="39" t="str">
        <f t="shared" si="3"/>
        <v>H</v>
      </c>
      <c r="O37" s="39"/>
      <c r="P37" s="39"/>
      <c r="Q37" s="39" t="str">
        <f t="shared" si="4"/>
        <v>HG</v>
      </c>
      <c r="R37" s="35">
        <v>0</v>
      </c>
      <c r="S37" s="35">
        <v>1</v>
      </c>
      <c r="T37" s="35">
        <v>1</v>
      </c>
      <c r="U37" s="35">
        <v>0</v>
      </c>
      <c r="V37" s="35">
        <v>0</v>
      </c>
      <c r="W37" s="35">
        <v>1</v>
      </c>
      <c r="X37" s="35">
        <v>0</v>
      </c>
      <c r="Y37" s="35">
        <v>1</v>
      </c>
      <c r="Z37" s="35">
        <v>0</v>
      </c>
      <c r="AA37" s="35">
        <v>0</v>
      </c>
      <c r="AB37" s="35">
        <f t="shared" si="9"/>
        <v>1</v>
      </c>
      <c r="AC37" s="35">
        <v>1</v>
      </c>
      <c r="AD37" s="35">
        <v>0</v>
      </c>
      <c r="AE37" s="35">
        <v>0</v>
      </c>
      <c r="AF37" s="35">
        <v>1</v>
      </c>
      <c r="AG37" s="35">
        <v>0</v>
      </c>
      <c r="AH37" s="35">
        <v>0</v>
      </c>
      <c r="AI37" s="35">
        <v>0</v>
      </c>
      <c r="AJ37" s="35">
        <v>0</v>
      </c>
      <c r="AK37" s="35">
        <v>0</v>
      </c>
      <c r="AL37" s="35">
        <v>0</v>
      </c>
      <c r="AM37" s="35">
        <v>1</v>
      </c>
      <c r="AN37" s="35">
        <v>0</v>
      </c>
      <c r="AO37" s="35">
        <v>0</v>
      </c>
      <c r="AP37" s="35">
        <v>0</v>
      </c>
      <c r="AQ37" s="35">
        <v>0</v>
      </c>
      <c r="AR37" s="35">
        <v>0</v>
      </c>
      <c r="AS37" s="35">
        <v>0</v>
      </c>
      <c r="AT37" s="35">
        <v>0</v>
      </c>
      <c r="AU37" s="35">
        <f t="shared" si="10"/>
        <v>0</v>
      </c>
      <c r="AV37" s="35">
        <v>0</v>
      </c>
      <c r="AW37" s="35">
        <v>0</v>
      </c>
      <c r="AX37" s="35">
        <v>0</v>
      </c>
      <c r="AY37" s="35">
        <v>1</v>
      </c>
      <c r="AZ37" s="35">
        <v>0</v>
      </c>
      <c r="BA37" s="35">
        <v>0</v>
      </c>
      <c r="BB37" s="35">
        <v>0</v>
      </c>
      <c r="BC37" s="35">
        <v>0</v>
      </c>
      <c r="BD37" s="35">
        <v>0</v>
      </c>
      <c r="BE37" s="35">
        <v>0</v>
      </c>
      <c r="BF37" s="35">
        <v>1</v>
      </c>
      <c r="BG37" s="35">
        <v>0</v>
      </c>
      <c r="BH37" s="35">
        <v>0</v>
      </c>
      <c r="BI37" s="35">
        <v>1</v>
      </c>
      <c r="BJ37" s="35">
        <v>0</v>
      </c>
      <c r="BK37" s="35">
        <v>1</v>
      </c>
      <c r="BL37" s="35">
        <v>0</v>
      </c>
      <c r="BM37" s="35">
        <v>1</v>
      </c>
      <c r="BN37" s="35">
        <v>0</v>
      </c>
      <c r="BO37" s="35">
        <v>1</v>
      </c>
      <c r="BP37" s="35">
        <v>0</v>
      </c>
      <c r="BQ37" s="35">
        <v>1</v>
      </c>
      <c r="BR37" s="35">
        <v>0</v>
      </c>
      <c r="BS37" s="35">
        <v>1</v>
      </c>
      <c r="BT37" s="35">
        <v>0</v>
      </c>
      <c r="BU37" s="35">
        <v>0</v>
      </c>
      <c r="BV37" s="35">
        <v>0</v>
      </c>
      <c r="BW37" s="35">
        <v>30</v>
      </c>
      <c r="BX37" s="35">
        <v>12</v>
      </c>
      <c r="BY37" s="35">
        <v>0</v>
      </c>
      <c r="CA37" s="35">
        <v>0</v>
      </c>
      <c r="CB37" s="35">
        <v>0</v>
      </c>
      <c r="CC37" s="35">
        <v>6</v>
      </c>
      <c r="CD37" s="35" t="s">
        <v>162</v>
      </c>
      <c r="CE37" s="39">
        <f t="shared" si="11"/>
        <v>1</v>
      </c>
      <c r="CF37" s="41" t="str">
        <f t="shared" si="12"/>
        <v>23</v>
      </c>
      <c r="CG37" s="41" t="str">
        <f t="shared" si="13"/>
        <v>07</v>
      </c>
      <c r="CH37" s="42">
        <v>2007</v>
      </c>
      <c r="CI37" s="43" t="str">
        <f t="shared" si="14"/>
        <v>23-07-2007</v>
      </c>
      <c r="CJ37" s="43">
        <f t="shared" si="15"/>
        <v>39286</v>
      </c>
      <c r="CK37" s="44">
        <f t="shared" ca="1" si="16"/>
        <v>16</v>
      </c>
      <c r="CL37" s="35">
        <v>0</v>
      </c>
      <c r="CM37" s="35">
        <v>0</v>
      </c>
      <c r="CN37" s="35">
        <v>0</v>
      </c>
      <c r="CO37" s="35">
        <v>0</v>
      </c>
      <c r="CP37" s="35">
        <v>0</v>
      </c>
      <c r="CQ37" s="35">
        <v>0</v>
      </c>
      <c r="CR37" s="35">
        <v>0</v>
      </c>
      <c r="CS37" s="35">
        <v>0</v>
      </c>
      <c r="CT37" s="35">
        <v>0</v>
      </c>
      <c r="CU37" s="35">
        <v>0</v>
      </c>
      <c r="CV37" s="35">
        <v>0</v>
      </c>
      <c r="CW37" s="35">
        <v>0</v>
      </c>
      <c r="CX37" s="35">
        <v>0</v>
      </c>
      <c r="CY37" s="35">
        <v>0</v>
      </c>
      <c r="CZ37" s="35">
        <v>0</v>
      </c>
      <c r="DA37" s="35">
        <v>0</v>
      </c>
      <c r="DB37" s="35">
        <v>0</v>
      </c>
      <c r="DC37" s="35">
        <v>0</v>
      </c>
      <c r="DD37" s="35">
        <v>0</v>
      </c>
      <c r="DE37" s="35" t="s">
        <v>162</v>
      </c>
      <c r="DF37" s="39">
        <f t="shared" si="17"/>
        <v>1</v>
      </c>
      <c r="DG37" s="41" t="str">
        <f t="shared" si="18"/>
        <v>23</v>
      </c>
      <c r="DH37" s="41" t="str">
        <f t="shared" si="19"/>
        <v>07</v>
      </c>
      <c r="DI37" s="42">
        <v>2007</v>
      </c>
      <c r="DJ37" s="43" t="str">
        <f t="shared" si="20"/>
        <v>23-07-2007</v>
      </c>
      <c r="DK37" s="43">
        <f t="shared" si="21"/>
        <v>39286</v>
      </c>
      <c r="DL37" s="44">
        <f t="shared" ca="1" si="22"/>
        <v>16</v>
      </c>
      <c r="DM37" s="35">
        <v>0</v>
      </c>
      <c r="DN37" s="35">
        <v>0</v>
      </c>
      <c r="DO37" s="35">
        <v>0</v>
      </c>
      <c r="DP37" s="35">
        <v>0</v>
      </c>
      <c r="DQ37" s="35">
        <v>0</v>
      </c>
      <c r="DR37" s="35">
        <v>0</v>
      </c>
      <c r="DS37" s="35">
        <v>0</v>
      </c>
      <c r="DT37" s="35">
        <v>0</v>
      </c>
      <c r="DU37" s="35">
        <v>0</v>
      </c>
      <c r="DV37" s="35">
        <v>0</v>
      </c>
      <c r="DW37" s="35">
        <v>0</v>
      </c>
      <c r="DX37" s="35">
        <v>0</v>
      </c>
      <c r="DY37" s="35">
        <v>0</v>
      </c>
      <c r="DZ37" s="35">
        <v>0</v>
      </c>
      <c r="EA37" s="35">
        <v>0</v>
      </c>
      <c r="EB37" s="35">
        <v>0</v>
      </c>
      <c r="EC37" s="35">
        <v>0</v>
      </c>
      <c r="ED37" s="35">
        <v>0</v>
      </c>
      <c r="EE37" s="35">
        <v>0</v>
      </c>
      <c r="EF37" s="35" t="s">
        <v>162</v>
      </c>
      <c r="EG37" s="39">
        <f t="shared" si="23"/>
        <v>1</v>
      </c>
      <c r="EH37" s="41" t="str">
        <f t="shared" si="24"/>
        <v>23</v>
      </c>
      <c r="EI37" s="41" t="str">
        <f t="shared" si="25"/>
        <v>07</v>
      </c>
      <c r="EJ37" s="42">
        <v>2007</v>
      </c>
      <c r="EK37" s="43" t="str">
        <f t="shared" si="26"/>
        <v>23-07-2007</v>
      </c>
      <c r="EL37" s="43">
        <f t="shared" si="27"/>
        <v>39286</v>
      </c>
      <c r="EM37" s="44">
        <f t="shared" ca="1" si="28"/>
        <v>16</v>
      </c>
      <c r="EN37" s="35">
        <v>0</v>
      </c>
      <c r="EO37" s="35">
        <v>0</v>
      </c>
      <c r="EP37" s="35">
        <v>0</v>
      </c>
      <c r="EQ37" s="35">
        <v>0</v>
      </c>
      <c r="ER37" s="35">
        <v>0</v>
      </c>
      <c r="ES37" s="35">
        <v>0</v>
      </c>
      <c r="ET37" s="35">
        <v>0</v>
      </c>
      <c r="EU37" s="35">
        <v>0</v>
      </c>
      <c r="EV37" s="35">
        <v>0</v>
      </c>
      <c r="EW37" s="35">
        <v>0</v>
      </c>
      <c r="EX37" s="35">
        <v>0</v>
      </c>
      <c r="EY37" s="35">
        <v>0</v>
      </c>
      <c r="EZ37" s="35">
        <v>0</v>
      </c>
      <c r="FA37" s="35">
        <v>0</v>
      </c>
      <c r="FB37" s="35">
        <v>0</v>
      </c>
      <c r="FC37" s="35">
        <v>0</v>
      </c>
      <c r="FD37" s="35">
        <v>0</v>
      </c>
      <c r="FE37" s="35">
        <v>0</v>
      </c>
      <c r="FF37" s="35">
        <v>0</v>
      </c>
    </row>
    <row r="38" spans="1:162" x14ac:dyDescent="0.25">
      <c r="A38" s="35">
        <v>35</v>
      </c>
      <c r="B38" s="35">
        <v>1</v>
      </c>
      <c r="C38" s="35" t="s">
        <v>185</v>
      </c>
      <c r="D38" s="35" t="s">
        <v>208</v>
      </c>
      <c r="E38" s="39">
        <f t="shared" si="5"/>
        <v>1</v>
      </c>
      <c r="F38" s="35">
        <v>0</v>
      </c>
      <c r="G38" s="35">
        <v>1</v>
      </c>
      <c r="H38" s="41" t="str">
        <f t="shared" si="6"/>
        <v>23</v>
      </c>
      <c r="I38" s="41" t="str">
        <f t="shared" si="7"/>
        <v>07</v>
      </c>
      <c r="J38" s="41" t="str">
        <f t="shared" si="8"/>
        <v>07</v>
      </c>
      <c r="K38" s="43" t="str">
        <f t="shared" si="0"/>
        <v>23-07-7</v>
      </c>
      <c r="L38" s="43">
        <f t="shared" si="1"/>
        <v>39286</v>
      </c>
      <c r="M38" s="44">
        <f t="shared" si="2"/>
        <v>7</v>
      </c>
      <c r="N38" s="39" t="str">
        <f t="shared" si="3"/>
        <v>H</v>
      </c>
      <c r="O38" s="39"/>
      <c r="P38" s="39"/>
      <c r="Q38" s="39" t="str">
        <f t="shared" si="4"/>
        <v>HG</v>
      </c>
      <c r="R38" s="35">
        <v>0</v>
      </c>
      <c r="S38" s="35">
        <v>1</v>
      </c>
      <c r="T38" s="35">
        <v>1</v>
      </c>
      <c r="U38" s="35">
        <v>0</v>
      </c>
      <c r="V38" s="35">
        <v>0</v>
      </c>
      <c r="W38" s="35">
        <v>1</v>
      </c>
      <c r="X38" s="35">
        <v>1</v>
      </c>
      <c r="Y38" s="35">
        <v>0</v>
      </c>
      <c r="Z38" s="35">
        <v>0</v>
      </c>
      <c r="AA38" s="35">
        <v>0</v>
      </c>
      <c r="AB38" s="35">
        <f t="shared" si="9"/>
        <v>1</v>
      </c>
      <c r="AC38" s="35">
        <v>1</v>
      </c>
      <c r="AD38" s="35">
        <v>0</v>
      </c>
      <c r="AE38" s="35">
        <v>0</v>
      </c>
      <c r="AF38" s="35">
        <v>1</v>
      </c>
      <c r="AG38" s="35">
        <v>0</v>
      </c>
      <c r="AH38" s="35">
        <v>0</v>
      </c>
      <c r="AI38" s="35">
        <v>0</v>
      </c>
      <c r="AJ38" s="35">
        <v>0</v>
      </c>
      <c r="AK38" s="35">
        <v>0</v>
      </c>
      <c r="AL38" s="35">
        <v>0</v>
      </c>
      <c r="AM38" s="35">
        <v>1</v>
      </c>
      <c r="AN38" s="35">
        <v>0</v>
      </c>
      <c r="AO38" s="35">
        <v>0</v>
      </c>
      <c r="AP38" s="35">
        <v>0</v>
      </c>
      <c r="AQ38" s="35">
        <v>0</v>
      </c>
      <c r="AR38" s="35">
        <v>0</v>
      </c>
      <c r="AS38" s="35">
        <v>0</v>
      </c>
      <c r="AT38" s="35">
        <v>0</v>
      </c>
      <c r="AU38" s="35">
        <f t="shared" si="10"/>
        <v>0</v>
      </c>
      <c r="AV38" s="35">
        <v>0</v>
      </c>
      <c r="AW38" s="35">
        <v>0</v>
      </c>
      <c r="AX38" s="35">
        <v>0</v>
      </c>
      <c r="AY38" s="35">
        <v>1</v>
      </c>
      <c r="AZ38" s="35">
        <v>0</v>
      </c>
      <c r="BA38" s="35">
        <v>0</v>
      </c>
      <c r="BB38" s="35">
        <v>0</v>
      </c>
      <c r="BC38" s="35">
        <v>0</v>
      </c>
      <c r="BD38" s="35">
        <v>0</v>
      </c>
      <c r="BE38" s="35">
        <v>0</v>
      </c>
      <c r="BF38" s="35">
        <v>1</v>
      </c>
      <c r="BG38" s="35">
        <v>0</v>
      </c>
      <c r="BH38" s="35">
        <v>0</v>
      </c>
      <c r="BI38" s="35">
        <v>1</v>
      </c>
      <c r="BJ38" s="35">
        <v>0</v>
      </c>
      <c r="BK38" s="35">
        <v>1</v>
      </c>
      <c r="BL38" s="35">
        <v>0</v>
      </c>
      <c r="BM38" s="35">
        <v>1</v>
      </c>
      <c r="BN38" s="35">
        <v>0</v>
      </c>
      <c r="BO38" s="35">
        <v>1</v>
      </c>
      <c r="BP38" s="35">
        <v>0</v>
      </c>
      <c r="BQ38" s="35">
        <v>1</v>
      </c>
      <c r="BR38" s="35">
        <v>0</v>
      </c>
      <c r="BS38" s="35">
        <v>1</v>
      </c>
      <c r="BT38" s="35">
        <v>0</v>
      </c>
      <c r="BU38" s="35">
        <v>0</v>
      </c>
      <c r="BV38" s="35">
        <v>0</v>
      </c>
      <c r="BW38" s="35">
        <v>31</v>
      </c>
      <c r="BX38" s="35">
        <v>12</v>
      </c>
      <c r="BY38" s="35">
        <v>0</v>
      </c>
      <c r="CA38" s="35">
        <v>0</v>
      </c>
      <c r="CB38" s="35">
        <v>0</v>
      </c>
      <c r="CC38" s="35">
        <v>7</v>
      </c>
      <c r="CD38" s="35" t="s">
        <v>162</v>
      </c>
      <c r="CE38" s="39">
        <f t="shared" si="11"/>
        <v>1</v>
      </c>
      <c r="CF38" s="41" t="str">
        <f t="shared" si="12"/>
        <v>23</v>
      </c>
      <c r="CG38" s="41" t="str">
        <f t="shared" si="13"/>
        <v>07</v>
      </c>
      <c r="CH38" s="42">
        <v>2007</v>
      </c>
      <c r="CI38" s="43" t="str">
        <f t="shared" si="14"/>
        <v>23-07-2007</v>
      </c>
      <c r="CJ38" s="43">
        <f t="shared" si="15"/>
        <v>39286</v>
      </c>
      <c r="CK38" s="44">
        <f t="shared" ca="1" si="16"/>
        <v>16</v>
      </c>
      <c r="CL38" s="35">
        <v>0</v>
      </c>
      <c r="CM38" s="35">
        <v>0</v>
      </c>
      <c r="CN38" s="35">
        <v>0</v>
      </c>
      <c r="CO38" s="35">
        <v>0</v>
      </c>
      <c r="CP38" s="35">
        <v>0</v>
      </c>
      <c r="CQ38" s="35">
        <v>0</v>
      </c>
      <c r="CR38" s="35">
        <v>0</v>
      </c>
      <c r="CS38" s="35">
        <v>0</v>
      </c>
      <c r="CT38" s="35">
        <v>0</v>
      </c>
      <c r="CU38" s="35">
        <v>0</v>
      </c>
      <c r="CV38" s="35">
        <v>0</v>
      </c>
      <c r="CW38" s="35">
        <v>0</v>
      </c>
      <c r="CX38" s="35">
        <v>0</v>
      </c>
      <c r="CY38" s="35">
        <v>0</v>
      </c>
      <c r="CZ38" s="35">
        <v>0</v>
      </c>
      <c r="DA38" s="35">
        <v>0</v>
      </c>
      <c r="DB38" s="35">
        <v>0</v>
      </c>
      <c r="DC38" s="35">
        <v>0</v>
      </c>
      <c r="DD38" s="35">
        <v>0</v>
      </c>
      <c r="DE38" s="35" t="s">
        <v>162</v>
      </c>
      <c r="DF38" s="39">
        <f t="shared" si="17"/>
        <v>1</v>
      </c>
      <c r="DG38" s="41" t="str">
        <f t="shared" si="18"/>
        <v>23</v>
      </c>
      <c r="DH38" s="41" t="str">
        <f t="shared" si="19"/>
        <v>07</v>
      </c>
      <c r="DI38" s="42">
        <v>2007</v>
      </c>
      <c r="DJ38" s="43" t="str">
        <f t="shared" si="20"/>
        <v>23-07-2007</v>
      </c>
      <c r="DK38" s="43">
        <f t="shared" si="21"/>
        <v>39286</v>
      </c>
      <c r="DL38" s="44">
        <f t="shared" ca="1" si="22"/>
        <v>16</v>
      </c>
      <c r="DM38" s="35">
        <v>0</v>
      </c>
      <c r="DN38" s="35">
        <v>0</v>
      </c>
      <c r="DO38" s="35">
        <v>0</v>
      </c>
      <c r="DP38" s="35">
        <v>0</v>
      </c>
      <c r="DQ38" s="35">
        <v>0</v>
      </c>
      <c r="DR38" s="35">
        <v>0</v>
      </c>
      <c r="DS38" s="35">
        <v>0</v>
      </c>
      <c r="DT38" s="35">
        <v>0</v>
      </c>
      <c r="DU38" s="35">
        <v>0</v>
      </c>
      <c r="DV38" s="35">
        <v>0</v>
      </c>
      <c r="DW38" s="35">
        <v>0</v>
      </c>
      <c r="DX38" s="35">
        <v>0</v>
      </c>
      <c r="DY38" s="35">
        <v>0</v>
      </c>
      <c r="DZ38" s="35">
        <v>0</v>
      </c>
      <c r="EA38" s="35">
        <v>0</v>
      </c>
      <c r="EB38" s="35">
        <v>0</v>
      </c>
      <c r="EC38" s="35">
        <v>0</v>
      </c>
      <c r="ED38" s="35">
        <v>0</v>
      </c>
      <c r="EE38" s="35">
        <v>0</v>
      </c>
      <c r="EF38" s="35" t="s">
        <v>162</v>
      </c>
      <c r="EG38" s="39">
        <f t="shared" si="23"/>
        <v>1</v>
      </c>
      <c r="EH38" s="41" t="str">
        <f t="shared" si="24"/>
        <v>23</v>
      </c>
      <c r="EI38" s="41" t="str">
        <f t="shared" si="25"/>
        <v>07</v>
      </c>
      <c r="EJ38" s="42">
        <v>2007</v>
      </c>
      <c r="EK38" s="43" t="str">
        <f t="shared" si="26"/>
        <v>23-07-2007</v>
      </c>
      <c r="EL38" s="43">
        <f t="shared" si="27"/>
        <v>39286</v>
      </c>
      <c r="EM38" s="44">
        <f t="shared" ca="1" si="28"/>
        <v>16</v>
      </c>
      <c r="EN38" s="35">
        <v>0</v>
      </c>
      <c r="EO38" s="35">
        <v>0</v>
      </c>
      <c r="EP38" s="35">
        <v>0</v>
      </c>
      <c r="EQ38" s="35">
        <v>0</v>
      </c>
      <c r="ER38" s="35">
        <v>0</v>
      </c>
      <c r="ES38" s="35">
        <v>0</v>
      </c>
      <c r="ET38" s="35">
        <v>0</v>
      </c>
      <c r="EU38" s="35">
        <v>0</v>
      </c>
      <c r="EV38" s="35">
        <v>0</v>
      </c>
      <c r="EW38" s="35">
        <v>0</v>
      </c>
      <c r="EX38" s="35">
        <v>0</v>
      </c>
      <c r="EY38" s="35">
        <v>0</v>
      </c>
      <c r="EZ38" s="35">
        <v>0</v>
      </c>
      <c r="FA38" s="35">
        <v>0</v>
      </c>
      <c r="FB38" s="35">
        <v>0</v>
      </c>
      <c r="FC38" s="35">
        <v>0</v>
      </c>
      <c r="FD38" s="35">
        <v>0</v>
      </c>
      <c r="FE38" s="35">
        <v>0</v>
      </c>
      <c r="FF38" s="35">
        <v>0</v>
      </c>
    </row>
    <row r="39" spans="1:162" x14ac:dyDescent="0.25">
      <c r="A39" s="35">
        <v>36</v>
      </c>
      <c r="B39" s="35">
        <v>1</v>
      </c>
      <c r="C39" s="35" t="s">
        <v>185</v>
      </c>
      <c r="D39" s="35" t="s">
        <v>208</v>
      </c>
      <c r="E39" s="39">
        <f t="shared" si="5"/>
        <v>1</v>
      </c>
      <c r="F39" s="35">
        <v>0</v>
      </c>
      <c r="G39" s="35">
        <v>1</v>
      </c>
      <c r="H39" s="41" t="str">
        <f t="shared" si="6"/>
        <v>23</v>
      </c>
      <c r="I39" s="41" t="str">
        <f t="shared" si="7"/>
        <v>07</v>
      </c>
      <c r="J39" s="41" t="str">
        <f t="shared" si="8"/>
        <v>07</v>
      </c>
      <c r="K39" s="43" t="str">
        <f t="shared" si="0"/>
        <v>23-07-7</v>
      </c>
      <c r="L39" s="43">
        <f t="shared" si="1"/>
        <v>39286</v>
      </c>
      <c r="M39" s="44">
        <f t="shared" si="2"/>
        <v>7</v>
      </c>
      <c r="N39" s="39" t="str">
        <f t="shared" si="3"/>
        <v>H</v>
      </c>
      <c r="O39" s="39"/>
      <c r="P39" s="39"/>
      <c r="Q39" s="39" t="str">
        <f t="shared" si="4"/>
        <v>HG</v>
      </c>
      <c r="R39" s="35">
        <v>0</v>
      </c>
      <c r="S39" s="35">
        <v>1</v>
      </c>
      <c r="T39" s="35">
        <v>1</v>
      </c>
      <c r="U39" s="35">
        <v>0</v>
      </c>
      <c r="V39" s="35">
        <v>0</v>
      </c>
      <c r="W39" s="35">
        <v>1</v>
      </c>
      <c r="X39" s="35">
        <v>0</v>
      </c>
      <c r="Y39" s="35">
        <v>1</v>
      </c>
      <c r="Z39" s="35">
        <v>0</v>
      </c>
      <c r="AA39" s="35">
        <v>0</v>
      </c>
      <c r="AB39" s="35">
        <f t="shared" si="9"/>
        <v>1</v>
      </c>
      <c r="AC39" s="35">
        <v>1</v>
      </c>
      <c r="AD39" s="35">
        <v>0</v>
      </c>
      <c r="AE39" s="35">
        <v>0</v>
      </c>
      <c r="AF39" s="35">
        <v>1</v>
      </c>
      <c r="AG39" s="35">
        <v>0</v>
      </c>
      <c r="AH39" s="35">
        <v>0</v>
      </c>
      <c r="AI39" s="35">
        <v>0</v>
      </c>
      <c r="AJ39" s="35">
        <v>0</v>
      </c>
      <c r="AK39" s="35">
        <v>0</v>
      </c>
      <c r="AL39" s="35">
        <v>0</v>
      </c>
      <c r="AM39" s="35">
        <v>1</v>
      </c>
      <c r="AN39" s="35">
        <v>0</v>
      </c>
      <c r="AO39" s="35">
        <v>0</v>
      </c>
      <c r="AP39" s="35">
        <v>0</v>
      </c>
      <c r="AQ39" s="35">
        <v>0</v>
      </c>
      <c r="AR39" s="35">
        <v>0</v>
      </c>
      <c r="AS39" s="35">
        <v>1</v>
      </c>
      <c r="AT39" s="35">
        <v>0</v>
      </c>
      <c r="AU39" s="35">
        <f t="shared" si="10"/>
        <v>1</v>
      </c>
      <c r="AV39" s="35">
        <v>0</v>
      </c>
      <c r="AW39" s="35">
        <v>0</v>
      </c>
      <c r="AX39" s="35">
        <v>1</v>
      </c>
      <c r="AY39" s="35">
        <v>0</v>
      </c>
      <c r="AZ39" s="35">
        <v>0</v>
      </c>
      <c r="BA39" s="35">
        <v>0</v>
      </c>
      <c r="BB39" s="35">
        <v>0</v>
      </c>
      <c r="BC39" s="35">
        <v>0</v>
      </c>
      <c r="BD39" s="35">
        <v>0</v>
      </c>
      <c r="BE39" s="35">
        <v>0</v>
      </c>
      <c r="BF39" s="35">
        <v>1</v>
      </c>
      <c r="BG39" s="35">
        <v>0</v>
      </c>
      <c r="BH39" s="35">
        <v>0</v>
      </c>
      <c r="BI39" s="35">
        <v>1</v>
      </c>
      <c r="BJ39" s="35">
        <v>0</v>
      </c>
      <c r="BK39" s="35">
        <v>1</v>
      </c>
      <c r="BL39" s="35">
        <v>0</v>
      </c>
      <c r="BM39" s="35">
        <v>1</v>
      </c>
      <c r="BN39" s="35">
        <v>0</v>
      </c>
      <c r="BO39" s="35">
        <v>1</v>
      </c>
      <c r="BP39" s="35">
        <v>0</v>
      </c>
      <c r="BQ39" s="35">
        <v>1</v>
      </c>
      <c r="BR39" s="35">
        <v>0</v>
      </c>
      <c r="BS39" s="35">
        <v>1</v>
      </c>
      <c r="BT39" s="35">
        <v>0</v>
      </c>
      <c r="BU39" s="35">
        <v>0</v>
      </c>
      <c r="BV39" s="35">
        <v>0</v>
      </c>
      <c r="BW39" s="35">
        <v>33</v>
      </c>
      <c r="BX39" s="35">
        <v>12</v>
      </c>
      <c r="BY39" s="35">
        <v>0</v>
      </c>
      <c r="CA39" s="35">
        <v>0</v>
      </c>
      <c r="CB39" s="35">
        <v>0</v>
      </c>
      <c r="CC39" s="35">
        <v>3</v>
      </c>
      <c r="CD39" s="35" t="s">
        <v>162</v>
      </c>
      <c r="CE39" s="39">
        <f t="shared" si="11"/>
        <v>1</v>
      </c>
      <c r="CF39" s="41" t="str">
        <f t="shared" si="12"/>
        <v>23</v>
      </c>
      <c r="CG39" s="41" t="str">
        <f t="shared" si="13"/>
        <v>07</v>
      </c>
      <c r="CH39" s="42">
        <v>2007</v>
      </c>
      <c r="CI39" s="43" t="str">
        <f t="shared" si="14"/>
        <v>23-07-2007</v>
      </c>
      <c r="CJ39" s="43">
        <f t="shared" si="15"/>
        <v>39286</v>
      </c>
      <c r="CK39" s="44">
        <f t="shared" ca="1" si="16"/>
        <v>16</v>
      </c>
      <c r="CL39" s="35">
        <v>0</v>
      </c>
      <c r="CM39" s="35">
        <v>0</v>
      </c>
      <c r="CN39" s="35">
        <v>0</v>
      </c>
      <c r="CO39" s="35">
        <v>0</v>
      </c>
      <c r="CP39" s="35">
        <v>0</v>
      </c>
      <c r="CQ39" s="35">
        <v>0</v>
      </c>
      <c r="CR39" s="35">
        <v>0</v>
      </c>
      <c r="CS39" s="35">
        <v>0</v>
      </c>
      <c r="CT39" s="35">
        <v>0</v>
      </c>
      <c r="CU39" s="35">
        <v>0</v>
      </c>
      <c r="CV39" s="35">
        <v>0</v>
      </c>
      <c r="CW39" s="35">
        <v>0</v>
      </c>
      <c r="CX39" s="35">
        <v>0</v>
      </c>
      <c r="CY39" s="35">
        <v>0</v>
      </c>
      <c r="CZ39" s="35">
        <v>0</v>
      </c>
      <c r="DA39" s="35">
        <v>0</v>
      </c>
      <c r="DB39" s="35">
        <v>0</v>
      </c>
      <c r="DC39" s="35">
        <v>0</v>
      </c>
      <c r="DD39" s="35">
        <v>0</v>
      </c>
      <c r="DE39" s="35" t="s">
        <v>162</v>
      </c>
      <c r="DF39" s="39">
        <f t="shared" si="17"/>
        <v>1</v>
      </c>
      <c r="DG39" s="41" t="str">
        <f t="shared" si="18"/>
        <v>23</v>
      </c>
      <c r="DH39" s="41" t="str">
        <f t="shared" si="19"/>
        <v>07</v>
      </c>
      <c r="DI39" s="42">
        <v>2007</v>
      </c>
      <c r="DJ39" s="43" t="str">
        <f t="shared" si="20"/>
        <v>23-07-2007</v>
      </c>
      <c r="DK39" s="43">
        <f t="shared" si="21"/>
        <v>39286</v>
      </c>
      <c r="DL39" s="44">
        <f t="shared" ca="1" si="22"/>
        <v>16</v>
      </c>
      <c r="DM39" s="35">
        <v>0</v>
      </c>
      <c r="DN39" s="35">
        <v>0</v>
      </c>
      <c r="DO39" s="35">
        <v>0</v>
      </c>
      <c r="DP39" s="35">
        <v>0</v>
      </c>
      <c r="DQ39" s="35">
        <v>0</v>
      </c>
      <c r="DR39" s="35">
        <v>0</v>
      </c>
      <c r="DS39" s="35">
        <v>0</v>
      </c>
      <c r="DT39" s="35">
        <v>0</v>
      </c>
      <c r="DU39" s="35">
        <v>0</v>
      </c>
      <c r="DV39" s="35">
        <v>0</v>
      </c>
      <c r="DW39" s="35">
        <v>0</v>
      </c>
      <c r="DX39" s="35">
        <v>0</v>
      </c>
      <c r="DY39" s="35">
        <v>0</v>
      </c>
      <c r="DZ39" s="35">
        <v>0</v>
      </c>
      <c r="EA39" s="35">
        <v>0</v>
      </c>
      <c r="EB39" s="35">
        <v>0</v>
      </c>
      <c r="EC39" s="35">
        <v>0</v>
      </c>
      <c r="ED39" s="35">
        <v>0</v>
      </c>
      <c r="EE39" s="35">
        <v>0</v>
      </c>
      <c r="EF39" s="35" t="s">
        <v>162</v>
      </c>
      <c r="EG39" s="39">
        <f t="shared" si="23"/>
        <v>1</v>
      </c>
      <c r="EH39" s="41" t="str">
        <f t="shared" si="24"/>
        <v>23</v>
      </c>
      <c r="EI39" s="41" t="str">
        <f t="shared" si="25"/>
        <v>07</v>
      </c>
      <c r="EJ39" s="42">
        <v>2007</v>
      </c>
      <c r="EK39" s="43" t="str">
        <f t="shared" si="26"/>
        <v>23-07-2007</v>
      </c>
      <c r="EL39" s="43">
        <f t="shared" si="27"/>
        <v>39286</v>
      </c>
      <c r="EM39" s="44">
        <f t="shared" ca="1" si="28"/>
        <v>16</v>
      </c>
      <c r="EN39" s="35">
        <v>0</v>
      </c>
      <c r="EO39" s="35">
        <v>0</v>
      </c>
      <c r="EP39" s="35">
        <v>0</v>
      </c>
      <c r="EQ39" s="35">
        <v>0</v>
      </c>
      <c r="ER39" s="35">
        <v>0</v>
      </c>
      <c r="ES39" s="35">
        <v>0</v>
      </c>
      <c r="ET39" s="35">
        <v>0</v>
      </c>
      <c r="EU39" s="35">
        <v>0</v>
      </c>
      <c r="EV39" s="35">
        <v>0</v>
      </c>
      <c r="EW39" s="35">
        <v>0</v>
      </c>
      <c r="EX39" s="35">
        <v>0</v>
      </c>
      <c r="EY39" s="35">
        <v>0</v>
      </c>
      <c r="EZ39" s="35">
        <v>0</v>
      </c>
      <c r="FA39" s="35">
        <v>0</v>
      </c>
      <c r="FB39" s="35">
        <v>0</v>
      </c>
      <c r="FC39" s="35">
        <v>0</v>
      </c>
      <c r="FD39" s="35">
        <v>0</v>
      </c>
      <c r="FE39" s="35">
        <v>0</v>
      </c>
      <c r="FF39" s="35">
        <v>0</v>
      </c>
    </row>
    <row r="40" spans="1:162" x14ac:dyDescent="0.25">
      <c r="A40" s="35">
        <v>37</v>
      </c>
      <c r="B40" s="35">
        <v>1</v>
      </c>
      <c r="C40" s="35" t="s">
        <v>185</v>
      </c>
      <c r="D40" s="35" t="s">
        <v>208</v>
      </c>
      <c r="E40" s="39">
        <f t="shared" si="5"/>
        <v>1</v>
      </c>
      <c r="F40" s="35">
        <v>0</v>
      </c>
      <c r="G40" s="35">
        <v>1</v>
      </c>
      <c r="H40" s="41" t="str">
        <f t="shared" si="6"/>
        <v>23</v>
      </c>
      <c r="I40" s="41" t="str">
        <f t="shared" si="7"/>
        <v>07</v>
      </c>
      <c r="J40" s="41" t="str">
        <f t="shared" si="8"/>
        <v>07</v>
      </c>
      <c r="K40" s="43" t="str">
        <f t="shared" si="0"/>
        <v>23-07-7</v>
      </c>
      <c r="L40" s="43">
        <f t="shared" si="1"/>
        <v>39286</v>
      </c>
      <c r="M40" s="44">
        <f t="shared" si="2"/>
        <v>7</v>
      </c>
      <c r="N40" s="39" t="str">
        <f t="shared" si="3"/>
        <v>H</v>
      </c>
      <c r="O40" s="39"/>
      <c r="P40" s="39"/>
      <c r="Q40" s="39" t="str">
        <f t="shared" si="4"/>
        <v>HG</v>
      </c>
      <c r="R40" s="35">
        <v>0</v>
      </c>
      <c r="S40" s="35">
        <v>1</v>
      </c>
      <c r="T40" s="35">
        <v>1</v>
      </c>
      <c r="U40" s="35">
        <v>0</v>
      </c>
      <c r="V40" s="35">
        <v>0</v>
      </c>
      <c r="W40" s="35">
        <v>1</v>
      </c>
      <c r="X40" s="35">
        <v>0</v>
      </c>
      <c r="Y40" s="35">
        <v>1</v>
      </c>
      <c r="Z40" s="35">
        <v>0</v>
      </c>
      <c r="AA40" s="35">
        <v>0</v>
      </c>
      <c r="AB40" s="35">
        <f t="shared" si="9"/>
        <v>1</v>
      </c>
      <c r="AC40" s="35">
        <v>0</v>
      </c>
      <c r="AD40" s="35">
        <v>1</v>
      </c>
      <c r="AE40" s="35">
        <v>0</v>
      </c>
      <c r="AF40" s="35">
        <v>1</v>
      </c>
      <c r="AG40" s="35">
        <v>0</v>
      </c>
      <c r="AH40" s="35">
        <v>0</v>
      </c>
      <c r="AI40" s="35">
        <v>0</v>
      </c>
      <c r="AJ40" s="35">
        <v>0</v>
      </c>
      <c r="AK40" s="35">
        <v>0</v>
      </c>
      <c r="AL40" s="35">
        <v>0</v>
      </c>
      <c r="AM40" s="35">
        <v>1</v>
      </c>
      <c r="AN40" s="35">
        <v>0</v>
      </c>
      <c r="AO40" s="35">
        <v>0</v>
      </c>
      <c r="AP40" s="35">
        <v>0</v>
      </c>
      <c r="AQ40" s="35">
        <v>0</v>
      </c>
      <c r="AR40" s="35">
        <v>0</v>
      </c>
      <c r="AS40" s="35">
        <v>0</v>
      </c>
      <c r="AT40" s="35">
        <v>0</v>
      </c>
      <c r="AU40" s="35">
        <f t="shared" si="10"/>
        <v>0</v>
      </c>
      <c r="AV40" s="35">
        <v>0</v>
      </c>
      <c r="AW40" s="35">
        <v>1</v>
      </c>
      <c r="AX40" s="35">
        <v>0</v>
      </c>
      <c r="AY40" s="35">
        <v>0</v>
      </c>
      <c r="AZ40" s="35">
        <v>0</v>
      </c>
      <c r="BA40" s="35">
        <v>0</v>
      </c>
      <c r="BB40" s="35">
        <v>0</v>
      </c>
      <c r="BC40" s="35">
        <v>0</v>
      </c>
      <c r="BD40" s="35">
        <v>0</v>
      </c>
      <c r="BE40" s="35">
        <v>0</v>
      </c>
      <c r="BF40" s="35">
        <v>1</v>
      </c>
      <c r="BG40" s="35">
        <v>0</v>
      </c>
      <c r="BH40" s="35">
        <v>0</v>
      </c>
      <c r="BI40" s="35">
        <v>1</v>
      </c>
      <c r="BJ40" s="35">
        <v>0</v>
      </c>
      <c r="BK40" s="35">
        <v>1</v>
      </c>
      <c r="BL40" s="35">
        <v>0</v>
      </c>
      <c r="BM40" s="35">
        <v>1</v>
      </c>
      <c r="BN40" s="35">
        <v>0</v>
      </c>
      <c r="BO40" s="35">
        <v>1</v>
      </c>
      <c r="BP40" s="35">
        <v>0</v>
      </c>
      <c r="BQ40" s="35">
        <v>1</v>
      </c>
      <c r="BR40" s="35">
        <v>0</v>
      </c>
      <c r="BS40" s="35">
        <v>1</v>
      </c>
      <c r="BT40" s="35">
        <v>0</v>
      </c>
      <c r="BU40" s="35">
        <v>0</v>
      </c>
      <c r="BV40" s="35">
        <v>0</v>
      </c>
      <c r="BW40" s="35">
        <v>34</v>
      </c>
      <c r="BX40" s="35">
        <v>12</v>
      </c>
      <c r="BY40" s="35">
        <v>0</v>
      </c>
      <c r="CA40" s="35">
        <v>0</v>
      </c>
      <c r="CB40" s="35">
        <v>0</v>
      </c>
      <c r="CC40" s="35">
        <v>3</v>
      </c>
      <c r="CD40" s="35" t="s">
        <v>162</v>
      </c>
      <c r="CE40" s="39">
        <f t="shared" si="11"/>
        <v>1</v>
      </c>
      <c r="CF40" s="41" t="str">
        <f t="shared" si="12"/>
        <v>23</v>
      </c>
      <c r="CG40" s="41" t="str">
        <f t="shared" si="13"/>
        <v>07</v>
      </c>
      <c r="CH40" s="42">
        <v>2007</v>
      </c>
      <c r="CI40" s="43" t="str">
        <f t="shared" si="14"/>
        <v>23-07-2007</v>
      </c>
      <c r="CJ40" s="43">
        <f t="shared" si="15"/>
        <v>39286</v>
      </c>
      <c r="CK40" s="44">
        <f t="shared" ca="1" si="16"/>
        <v>16</v>
      </c>
      <c r="CL40" s="35">
        <v>0</v>
      </c>
      <c r="CM40" s="35">
        <v>0</v>
      </c>
      <c r="CN40" s="35">
        <v>0</v>
      </c>
      <c r="CO40" s="35">
        <v>0</v>
      </c>
      <c r="CP40" s="35">
        <v>0</v>
      </c>
      <c r="CQ40" s="35">
        <v>0</v>
      </c>
      <c r="CR40" s="35">
        <v>0</v>
      </c>
      <c r="CS40" s="35">
        <v>0</v>
      </c>
      <c r="CT40" s="35">
        <v>0</v>
      </c>
      <c r="CU40" s="35">
        <v>0</v>
      </c>
      <c r="CV40" s="35">
        <v>0</v>
      </c>
      <c r="CW40" s="35">
        <v>0</v>
      </c>
      <c r="CX40" s="35">
        <v>0</v>
      </c>
      <c r="CY40" s="35">
        <v>0</v>
      </c>
      <c r="CZ40" s="35">
        <v>0</v>
      </c>
      <c r="DA40" s="35">
        <v>0</v>
      </c>
      <c r="DB40" s="35">
        <v>0</v>
      </c>
      <c r="DC40" s="35">
        <v>0</v>
      </c>
      <c r="DD40" s="35">
        <v>0</v>
      </c>
      <c r="DE40" s="35" t="s">
        <v>162</v>
      </c>
      <c r="DF40" s="39">
        <f t="shared" si="17"/>
        <v>1</v>
      </c>
      <c r="DG40" s="41" t="str">
        <f t="shared" si="18"/>
        <v>23</v>
      </c>
      <c r="DH40" s="41" t="str">
        <f t="shared" si="19"/>
        <v>07</v>
      </c>
      <c r="DI40" s="42">
        <v>2007</v>
      </c>
      <c r="DJ40" s="43" t="str">
        <f t="shared" si="20"/>
        <v>23-07-2007</v>
      </c>
      <c r="DK40" s="43">
        <f t="shared" si="21"/>
        <v>39286</v>
      </c>
      <c r="DL40" s="44">
        <f t="shared" ca="1" si="22"/>
        <v>16</v>
      </c>
      <c r="DM40" s="35">
        <v>0</v>
      </c>
      <c r="DN40" s="35">
        <v>0</v>
      </c>
      <c r="DO40" s="35">
        <v>0</v>
      </c>
      <c r="DP40" s="35">
        <v>0</v>
      </c>
      <c r="DQ40" s="35">
        <v>0</v>
      </c>
      <c r="DR40" s="35">
        <v>0</v>
      </c>
      <c r="DS40" s="35">
        <v>0</v>
      </c>
      <c r="DT40" s="35">
        <v>0</v>
      </c>
      <c r="DU40" s="35">
        <v>0</v>
      </c>
      <c r="DV40" s="35">
        <v>0</v>
      </c>
      <c r="DW40" s="35">
        <v>0</v>
      </c>
      <c r="DX40" s="35">
        <v>0</v>
      </c>
      <c r="DY40" s="35">
        <v>0</v>
      </c>
      <c r="DZ40" s="35">
        <v>0</v>
      </c>
      <c r="EA40" s="35">
        <v>0</v>
      </c>
      <c r="EB40" s="35">
        <v>0</v>
      </c>
      <c r="EC40" s="35">
        <v>0</v>
      </c>
      <c r="ED40" s="35">
        <v>0</v>
      </c>
      <c r="EE40" s="35">
        <v>0</v>
      </c>
      <c r="EF40" s="35" t="s">
        <v>162</v>
      </c>
      <c r="EG40" s="39">
        <f t="shared" si="23"/>
        <v>1</v>
      </c>
      <c r="EH40" s="41" t="str">
        <f t="shared" si="24"/>
        <v>23</v>
      </c>
      <c r="EI40" s="41" t="str">
        <f t="shared" si="25"/>
        <v>07</v>
      </c>
      <c r="EJ40" s="42">
        <v>2007</v>
      </c>
      <c r="EK40" s="43" t="str">
        <f t="shared" si="26"/>
        <v>23-07-2007</v>
      </c>
      <c r="EL40" s="43">
        <f t="shared" si="27"/>
        <v>39286</v>
      </c>
      <c r="EM40" s="44">
        <f t="shared" ca="1" si="28"/>
        <v>16</v>
      </c>
      <c r="EN40" s="35">
        <v>0</v>
      </c>
      <c r="EO40" s="35">
        <v>0</v>
      </c>
      <c r="EP40" s="35">
        <v>0</v>
      </c>
      <c r="EQ40" s="35">
        <v>0</v>
      </c>
      <c r="ER40" s="35">
        <v>0</v>
      </c>
      <c r="ES40" s="35">
        <v>0</v>
      </c>
      <c r="ET40" s="35">
        <v>0</v>
      </c>
      <c r="EU40" s="35">
        <v>0</v>
      </c>
      <c r="EV40" s="35">
        <v>0</v>
      </c>
      <c r="EW40" s="35">
        <v>0</v>
      </c>
      <c r="EX40" s="35">
        <v>0</v>
      </c>
      <c r="EY40" s="35">
        <v>0</v>
      </c>
      <c r="EZ40" s="35">
        <v>0</v>
      </c>
      <c r="FA40" s="35">
        <v>0</v>
      </c>
      <c r="FB40" s="35">
        <v>0</v>
      </c>
      <c r="FC40" s="35">
        <v>0</v>
      </c>
      <c r="FD40" s="35">
        <v>0</v>
      </c>
      <c r="FE40" s="35">
        <v>0</v>
      </c>
      <c r="FF40" s="35">
        <v>0</v>
      </c>
    </row>
    <row r="41" spans="1:162" x14ac:dyDescent="0.25">
      <c r="A41" s="35">
        <v>38</v>
      </c>
      <c r="B41" s="35">
        <v>1</v>
      </c>
      <c r="C41" s="35" t="s">
        <v>185</v>
      </c>
      <c r="D41" s="35" t="s">
        <v>208</v>
      </c>
      <c r="E41" s="39">
        <f t="shared" si="5"/>
        <v>1</v>
      </c>
      <c r="F41" s="35">
        <v>0</v>
      </c>
      <c r="G41" s="35">
        <v>1</v>
      </c>
      <c r="H41" s="41" t="str">
        <f t="shared" si="6"/>
        <v>23</v>
      </c>
      <c r="I41" s="41" t="str">
        <f t="shared" si="7"/>
        <v>07</v>
      </c>
      <c r="J41" s="41" t="str">
        <f t="shared" si="8"/>
        <v>07</v>
      </c>
      <c r="K41" s="43" t="str">
        <f t="shared" si="0"/>
        <v>23-07-7</v>
      </c>
      <c r="L41" s="43">
        <f t="shared" si="1"/>
        <v>39286</v>
      </c>
      <c r="M41" s="44">
        <f t="shared" si="2"/>
        <v>7</v>
      </c>
      <c r="N41" s="39" t="str">
        <f t="shared" si="3"/>
        <v>H</v>
      </c>
      <c r="O41" s="39"/>
      <c r="P41" s="39"/>
      <c r="Q41" s="39" t="str">
        <f t="shared" si="4"/>
        <v>HG</v>
      </c>
      <c r="R41" s="35">
        <v>0</v>
      </c>
      <c r="S41" s="35">
        <v>1</v>
      </c>
      <c r="T41" s="35">
        <v>1</v>
      </c>
      <c r="U41" s="35">
        <v>0</v>
      </c>
      <c r="V41" s="35">
        <v>0</v>
      </c>
      <c r="W41" s="35">
        <v>1</v>
      </c>
      <c r="X41" s="35">
        <v>0</v>
      </c>
      <c r="Y41" s="35">
        <v>1</v>
      </c>
      <c r="Z41" s="35">
        <v>0</v>
      </c>
      <c r="AA41" s="35">
        <v>0</v>
      </c>
      <c r="AB41" s="35">
        <f t="shared" si="9"/>
        <v>1</v>
      </c>
      <c r="AC41" s="35">
        <v>0</v>
      </c>
      <c r="AD41" s="35">
        <v>1</v>
      </c>
      <c r="AE41" s="35">
        <v>0</v>
      </c>
      <c r="AF41" s="35">
        <v>1</v>
      </c>
      <c r="AG41" s="35">
        <v>0</v>
      </c>
      <c r="AH41" s="35">
        <v>0</v>
      </c>
      <c r="AI41" s="35">
        <v>0</v>
      </c>
      <c r="AJ41" s="35">
        <v>0</v>
      </c>
      <c r="AK41" s="35">
        <v>0</v>
      </c>
      <c r="AL41" s="35">
        <v>0</v>
      </c>
      <c r="AM41" s="35">
        <v>1</v>
      </c>
      <c r="AN41" s="35">
        <v>0</v>
      </c>
      <c r="AO41" s="35">
        <v>0</v>
      </c>
      <c r="AP41" s="35">
        <v>0</v>
      </c>
      <c r="AQ41" s="35">
        <v>0</v>
      </c>
      <c r="AR41" s="35">
        <v>0</v>
      </c>
      <c r="AS41" s="35">
        <v>0</v>
      </c>
      <c r="AT41" s="35">
        <v>0</v>
      </c>
      <c r="AU41" s="35">
        <f t="shared" si="10"/>
        <v>0</v>
      </c>
      <c r="AV41" s="35">
        <v>0</v>
      </c>
      <c r="AW41" s="35">
        <v>1</v>
      </c>
      <c r="AX41" s="35">
        <v>0</v>
      </c>
      <c r="AY41" s="35">
        <v>0</v>
      </c>
      <c r="AZ41" s="35">
        <v>0</v>
      </c>
      <c r="BA41" s="35">
        <v>0</v>
      </c>
      <c r="BB41" s="35">
        <v>0</v>
      </c>
      <c r="BC41" s="35">
        <v>0</v>
      </c>
      <c r="BD41" s="35">
        <v>0</v>
      </c>
      <c r="BE41" s="35">
        <v>0</v>
      </c>
      <c r="BF41" s="35">
        <v>1</v>
      </c>
      <c r="BG41" s="35">
        <v>0</v>
      </c>
      <c r="BH41" s="35">
        <v>0</v>
      </c>
      <c r="BI41" s="35">
        <v>1</v>
      </c>
      <c r="BJ41" s="35">
        <v>1</v>
      </c>
      <c r="BK41" s="35">
        <v>0</v>
      </c>
      <c r="BL41" s="35">
        <v>0</v>
      </c>
      <c r="BM41" s="35">
        <v>1</v>
      </c>
      <c r="BN41" s="35">
        <v>0</v>
      </c>
      <c r="BO41" s="35">
        <v>1</v>
      </c>
      <c r="BP41" s="35">
        <v>0</v>
      </c>
      <c r="BQ41" s="35">
        <v>1</v>
      </c>
      <c r="BR41" s="35">
        <v>0</v>
      </c>
      <c r="BS41" s="35">
        <v>1</v>
      </c>
      <c r="BT41" s="35">
        <v>0</v>
      </c>
      <c r="BU41" s="35">
        <v>0</v>
      </c>
      <c r="BV41" s="35">
        <v>0</v>
      </c>
      <c r="BW41" s="35">
        <v>33</v>
      </c>
      <c r="BX41" s="35">
        <v>12</v>
      </c>
      <c r="BY41" s="35">
        <v>0</v>
      </c>
      <c r="CA41" s="35">
        <v>0</v>
      </c>
      <c r="CB41" s="35">
        <v>0</v>
      </c>
      <c r="CC41" s="35">
        <v>3</v>
      </c>
      <c r="CD41" s="35" t="s">
        <v>162</v>
      </c>
      <c r="CE41" s="39">
        <f t="shared" si="11"/>
        <v>1</v>
      </c>
      <c r="CF41" s="41" t="str">
        <f t="shared" si="12"/>
        <v>23</v>
      </c>
      <c r="CG41" s="41" t="str">
        <f t="shared" si="13"/>
        <v>07</v>
      </c>
      <c r="CH41" s="42">
        <v>2007</v>
      </c>
      <c r="CI41" s="43" t="str">
        <f t="shared" si="14"/>
        <v>23-07-2007</v>
      </c>
      <c r="CJ41" s="43">
        <f t="shared" si="15"/>
        <v>39286</v>
      </c>
      <c r="CK41" s="44">
        <f t="shared" ca="1" si="16"/>
        <v>16</v>
      </c>
      <c r="CL41" s="35">
        <v>0</v>
      </c>
      <c r="CM41" s="35">
        <v>0</v>
      </c>
      <c r="CN41" s="35">
        <v>0</v>
      </c>
      <c r="CO41" s="35">
        <v>0</v>
      </c>
      <c r="CP41" s="35">
        <v>0</v>
      </c>
      <c r="CQ41" s="35">
        <v>0</v>
      </c>
      <c r="CR41" s="35">
        <v>0</v>
      </c>
      <c r="CS41" s="35">
        <v>0</v>
      </c>
      <c r="CT41" s="35">
        <v>0</v>
      </c>
      <c r="CU41" s="35">
        <v>0</v>
      </c>
      <c r="CV41" s="35">
        <v>0</v>
      </c>
      <c r="CW41" s="35">
        <v>0</v>
      </c>
      <c r="CX41" s="35">
        <v>0</v>
      </c>
      <c r="CY41" s="35">
        <v>0</v>
      </c>
      <c r="CZ41" s="35">
        <v>0</v>
      </c>
      <c r="DA41" s="35">
        <v>0</v>
      </c>
      <c r="DB41" s="35">
        <v>0</v>
      </c>
      <c r="DC41" s="35">
        <v>0</v>
      </c>
      <c r="DD41" s="35">
        <v>0</v>
      </c>
      <c r="DE41" s="35" t="s">
        <v>162</v>
      </c>
      <c r="DF41" s="39">
        <f t="shared" si="17"/>
        <v>1</v>
      </c>
      <c r="DG41" s="41" t="str">
        <f t="shared" si="18"/>
        <v>23</v>
      </c>
      <c r="DH41" s="41" t="str">
        <f t="shared" si="19"/>
        <v>07</v>
      </c>
      <c r="DI41" s="42">
        <v>2007</v>
      </c>
      <c r="DJ41" s="43" t="str">
        <f t="shared" si="20"/>
        <v>23-07-2007</v>
      </c>
      <c r="DK41" s="43">
        <f t="shared" si="21"/>
        <v>39286</v>
      </c>
      <c r="DL41" s="44">
        <f t="shared" ca="1" si="22"/>
        <v>16</v>
      </c>
      <c r="DM41" s="35">
        <v>0</v>
      </c>
      <c r="DN41" s="35">
        <v>0</v>
      </c>
      <c r="DO41" s="35">
        <v>0</v>
      </c>
      <c r="DP41" s="35">
        <v>0</v>
      </c>
      <c r="DQ41" s="35">
        <v>0</v>
      </c>
      <c r="DR41" s="35">
        <v>0</v>
      </c>
      <c r="DS41" s="35">
        <v>0</v>
      </c>
      <c r="DT41" s="35">
        <v>0</v>
      </c>
      <c r="DU41" s="35">
        <v>0</v>
      </c>
      <c r="DV41" s="35">
        <v>0</v>
      </c>
      <c r="DW41" s="35">
        <v>0</v>
      </c>
      <c r="DX41" s="35">
        <v>0</v>
      </c>
      <c r="DY41" s="35">
        <v>0</v>
      </c>
      <c r="DZ41" s="35">
        <v>0</v>
      </c>
      <c r="EA41" s="35">
        <v>0</v>
      </c>
      <c r="EB41" s="35">
        <v>0</v>
      </c>
      <c r="EC41" s="35">
        <v>0</v>
      </c>
      <c r="ED41" s="35">
        <v>0</v>
      </c>
      <c r="EE41" s="35">
        <v>0</v>
      </c>
      <c r="EF41" s="35" t="s">
        <v>162</v>
      </c>
      <c r="EG41" s="39">
        <f t="shared" si="23"/>
        <v>1</v>
      </c>
      <c r="EH41" s="41" t="str">
        <f t="shared" si="24"/>
        <v>23</v>
      </c>
      <c r="EI41" s="41" t="str">
        <f t="shared" si="25"/>
        <v>07</v>
      </c>
      <c r="EJ41" s="42">
        <v>2007</v>
      </c>
      <c r="EK41" s="43" t="str">
        <f t="shared" si="26"/>
        <v>23-07-2007</v>
      </c>
      <c r="EL41" s="43">
        <f t="shared" si="27"/>
        <v>39286</v>
      </c>
      <c r="EM41" s="44">
        <f t="shared" ca="1" si="28"/>
        <v>16</v>
      </c>
      <c r="EN41" s="35">
        <v>0</v>
      </c>
      <c r="EO41" s="35">
        <v>0</v>
      </c>
      <c r="EP41" s="35">
        <v>0</v>
      </c>
      <c r="EQ41" s="35">
        <v>0</v>
      </c>
      <c r="ER41" s="35">
        <v>0</v>
      </c>
      <c r="ES41" s="35">
        <v>0</v>
      </c>
      <c r="ET41" s="35">
        <v>0</v>
      </c>
      <c r="EU41" s="35">
        <v>0</v>
      </c>
      <c r="EV41" s="35">
        <v>0</v>
      </c>
      <c r="EW41" s="35">
        <v>0</v>
      </c>
      <c r="EX41" s="35">
        <v>0</v>
      </c>
      <c r="EY41" s="35">
        <v>0</v>
      </c>
      <c r="EZ41" s="35">
        <v>0</v>
      </c>
      <c r="FA41" s="35">
        <v>0</v>
      </c>
      <c r="FB41" s="35">
        <v>0</v>
      </c>
      <c r="FC41" s="35">
        <v>0</v>
      </c>
      <c r="FD41" s="35">
        <v>0</v>
      </c>
      <c r="FE41" s="35">
        <v>0</v>
      </c>
      <c r="FF41" s="35">
        <v>0</v>
      </c>
    </row>
    <row r="42" spans="1:162" x14ac:dyDescent="0.25">
      <c r="A42" s="35">
        <v>39</v>
      </c>
      <c r="B42" s="35">
        <v>1</v>
      </c>
      <c r="C42" s="35" t="s">
        <v>185</v>
      </c>
      <c r="D42" s="35" t="s">
        <v>208</v>
      </c>
      <c r="E42" s="39">
        <f t="shared" si="5"/>
        <v>1</v>
      </c>
      <c r="F42" s="35">
        <v>0</v>
      </c>
      <c r="G42" s="35">
        <v>1</v>
      </c>
      <c r="H42" s="41" t="str">
        <f t="shared" si="6"/>
        <v>23</v>
      </c>
      <c r="I42" s="41" t="str">
        <f t="shared" si="7"/>
        <v>07</v>
      </c>
      <c r="J42" s="41" t="str">
        <f t="shared" si="8"/>
        <v>07</v>
      </c>
      <c r="K42" s="43" t="str">
        <f t="shared" si="0"/>
        <v>23-07-7</v>
      </c>
      <c r="L42" s="43">
        <f t="shared" si="1"/>
        <v>39286</v>
      </c>
      <c r="M42" s="44">
        <f t="shared" si="2"/>
        <v>7</v>
      </c>
      <c r="N42" s="39" t="str">
        <f t="shared" si="3"/>
        <v>H</v>
      </c>
      <c r="O42" s="39"/>
      <c r="P42" s="39"/>
      <c r="Q42" s="39" t="str">
        <f t="shared" si="4"/>
        <v>HG</v>
      </c>
      <c r="R42" s="35">
        <v>0</v>
      </c>
      <c r="S42" s="35">
        <v>1</v>
      </c>
      <c r="T42" s="35">
        <v>1</v>
      </c>
      <c r="U42" s="35">
        <v>0</v>
      </c>
      <c r="V42" s="35">
        <v>1</v>
      </c>
      <c r="W42" s="35">
        <v>0</v>
      </c>
      <c r="X42" s="35">
        <v>0</v>
      </c>
      <c r="Y42" s="35">
        <v>0</v>
      </c>
      <c r="Z42" s="35">
        <v>1</v>
      </c>
      <c r="AA42" s="35">
        <v>0</v>
      </c>
      <c r="AB42" s="35">
        <f t="shared" si="9"/>
        <v>1</v>
      </c>
      <c r="AC42" s="35">
        <v>0</v>
      </c>
      <c r="AD42" s="35">
        <v>1</v>
      </c>
      <c r="AE42" s="35">
        <v>0</v>
      </c>
      <c r="AF42" s="35">
        <v>1</v>
      </c>
      <c r="AG42" s="35">
        <v>0</v>
      </c>
      <c r="AH42" s="35">
        <v>0</v>
      </c>
      <c r="AI42" s="35">
        <v>0</v>
      </c>
      <c r="AJ42" s="35">
        <v>0</v>
      </c>
      <c r="AK42" s="35">
        <v>0</v>
      </c>
      <c r="AL42" s="35">
        <v>0</v>
      </c>
      <c r="AM42" s="35">
        <v>1</v>
      </c>
      <c r="AN42" s="35">
        <v>0</v>
      </c>
      <c r="AO42" s="35">
        <v>0</v>
      </c>
      <c r="AP42" s="35">
        <v>0</v>
      </c>
      <c r="AQ42" s="35">
        <v>0</v>
      </c>
      <c r="AR42" s="35">
        <v>0</v>
      </c>
      <c r="AS42" s="35">
        <v>0</v>
      </c>
      <c r="AT42" s="35">
        <v>0</v>
      </c>
      <c r="AU42" s="35">
        <f t="shared" si="10"/>
        <v>0</v>
      </c>
      <c r="AV42" s="35">
        <v>0</v>
      </c>
      <c r="AW42" s="35">
        <v>1</v>
      </c>
      <c r="AX42" s="35">
        <v>0</v>
      </c>
      <c r="AY42" s="35">
        <v>0</v>
      </c>
      <c r="AZ42" s="35">
        <v>0</v>
      </c>
      <c r="BA42" s="35">
        <v>0</v>
      </c>
      <c r="BB42" s="35">
        <v>0</v>
      </c>
      <c r="BC42" s="35">
        <v>0</v>
      </c>
      <c r="BD42" s="35">
        <v>0</v>
      </c>
      <c r="BE42" s="35">
        <v>0</v>
      </c>
      <c r="BF42" s="35">
        <v>1</v>
      </c>
      <c r="BG42" s="35">
        <v>0</v>
      </c>
      <c r="BH42" s="35">
        <v>0</v>
      </c>
      <c r="BI42" s="35">
        <v>1</v>
      </c>
      <c r="BJ42" s="35">
        <v>0</v>
      </c>
      <c r="BK42" s="35">
        <v>1</v>
      </c>
      <c r="BL42" s="35">
        <v>0</v>
      </c>
      <c r="BM42" s="35">
        <v>1</v>
      </c>
      <c r="BN42" s="35">
        <v>0</v>
      </c>
      <c r="BO42" s="35">
        <v>1</v>
      </c>
      <c r="BP42" s="35">
        <v>0</v>
      </c>
      <c r="BQ42" s="35">
        <v>1</v>
      </c>
      <c r="BR42" s="35">
        <v>0</v>
      </c>
      <c r="BS42" s="35">
        <v>1</v>
      </c>
      <c r="BT42" s="35">
        <v>0</v>
      </c>
      <c r="BU42" s="35">
        <v>0</v>
      </c>
      <c r="BV42" s="35">
        <v>0</v>
      </c>
      <c r="BW42" s="35">
        <v>29</v>
      </c>
      <c r="BX42" s="35">
        <v>12</v>
      </c>
      <c r="BY42" s="35">
        <v>0</v>
      </c>
      <c r="CA42" s="35">
        <v>0</v>
      </c>
      <c r="CB42" s="35">
        <v>0</v>
      </c>
      <c r="CC42" s="35">
        <v>3</v>
      </c>
      <c r="CD42" s="35" t="s">
        <v>162</v>
      </c>
      <c r="CE42" s="39">
        <f t="shared" si="11"/>
        <v>1</v>
      </c>
      <c r="CF42" s="41" t="str">
        <f t="shared" si="12"/>
        <v>23</v>
      </c>
      <c r="CG42" s="41" t="str">
        <f t="shared" si="13"/>
        <v>07</v>
      </c>
      <c r="CH42" s="42">
        <v>2007</v>
      </c>
      <c r="CI42" s="43" t="str">
        <f t="shared" si="14"/>
        <v>23-07-2007</v>
      </c>
      <c r="CJ42" s="43">
        <f t="shared" si="15"/>
        <v>39286</v>
      </c>
      <c r="CK42" s="44">
        <f t="shared" ca="1" si="16"/>
        <v>16</v>
      </c>
      <c r="CL42" s="35">
        <v>0</v>
      </c>
      <c r="CM42" s="35">
        <v>0</v>
      </c>
      <c r="CN42" s="35">
        <v>0</v>
      </c>
      <c r="CO42" s="35">
        <v>0</v>
      </c>
      <c r="CP42" s="35">
        <v>0</v>
      </c>
      <c r="CQ42" s="35">
        <v>0</v>
      </c>
      <c r="CR42" s="35">
        <v>0</v>
      </c>
      <c r="CS42" s="35">
        <v>0</v>
      </c>
      <c r="CT42" s="35">
        <v>0</v>
      </c>
      <c r="CU42" s="35">
        <v>0</v>
      </c>
      <c r="CV42" s="35">
        <v>0</v>
      </c>
      <c r="CW42" s="35">
        <v>0</v>
      </c>
      <c r="CX42" s="35">
        <v>0</v>
      </c>
      <c r="CY42" s="35">
        <v>0</v>
      </c>
      <c r="CZ42" s="35">
        <v>0</v>
      </c>
      <c r="DA42" s="35">
        <v>0</v>
      </c>
      <c r="DB42" s="35">
        <v>0</v>
      </c>
      <c r="DC42" s="35">
        <v>0</v>
      </c>
      <c r="DD42" s="35">
        <v>0</v>
      </c>
      <c r="DE42" s="35" t="s">
        <v>162</v>
      </c>
      <c r="DF42" s="39">
        <f t="shared" si="17"/>
        <v>1</v>
      </c>
      <c r="DG42" s="41" t="str">
        <f t="shared" si="18"/>
        <v>23</v>
      </c>
      <c r="DH42" s="41" t="str">
        <f t="shared" si="19"/>
        <v>07</v>
      </c>
      <c r="DI42" s="42">
        <v>2007</v>
      </c>
      <c r="DJ42" s="43" t="str">
        <f t="shared" si="20"/>
        <v>23-07-2007</v>
      </c>
      <c r="DK42" s="43">
        <f t="shared" si="21"/>
        <v>39286</v>
      </c>
      <c r="DL42" s="44">
        <f t="shared" ca="1" si="22"/>
        <v>16</v>
      </c>
      <c r="DM42" s="35">
        <v>0</v>
      </c>
      <c r="DN42" s="35">
        <v>0</v>
      </c>
      <c r="DO42" s="35">
        <v>0</v>
      </c>
      <c r="DP42" s="35">
        <v>0</v>
      </c>
      <c r="DQ42" s="35">
        <v>0</v>
      </c>
      <c r="DR42" s="35">
        <v>0</v>
      </c>
      <c r="DS42" s="35">
        <v>0</v>
      </c>
      <c r="DT42" s="35">
        <v>0</v>
      </c>
      <c r="DU42" s="35">
        <v>0</v>
      </c>
      <c r="DV42" s="35">
        <v>0</v>
      </c>
      <c r="DW42" s="35">
        <v>0</v>
      </c>
      <c r="DX42" s="35">
        <v>0</v>
      </c>
      <c r="DY42" s="35">
        <v>0</v>
      </c>
      <c r="DZ42" s="35">
        <v>0</v>
      </c>
      <c r="EA42" s="35">
        <v>0</v>
      </c>
      <c r="EB42" s="35">
        <v>0</v>
      </c>
      <c r="EC42" s="35">
        <v>0</v>
      </c>
      <c r="ED42" s="35">
        <v>0</v>
      </c>
      <c r="EE42" s="35">
        <v>0</v>
      </c>
      <c r="EF42" s="35" t="s">
        <v>162</v>
      </c>
      <c r="EG42" s="39">
        <f t="shared" si="23"/>
        <v>1</v>
      </c>
      <c r="EH42" s="41" t="str">
        <f t="shared" si="24"/>
        <v>23</v>
      </c>
      <c r="EI42" s="41" t="str">
        <f t="shared" si="25"/>
        <v>07</v>
      </c>
      <c r="EJ42" s="42">
        <v>2007</v>
      </c>
      <c r="EK42" s="43" t="str">
        <f t="shared" si="26"/>
        <v>23-07-2007</v>
      </c>
      <c r="EL42" s="43">
        <f t="shared" si="27"/>
        <v>39286</v>
      </c>
      <c r="EM42" s="44">
        <f t="shared" ca="1" si="28"/>
        <v>16</v>
      </c>
      <c r="EN42" s="35">
        <v>0</v>
      </c>
      <c r="EO42" s="35">
        <v>0</v>
      </c>
      <c r="EP42" s="35">
        <v>0</v>
      </c>
      <c r="EQ42" s="35">
        <v>0</v>
      </c>
      <c r="ER42" s="35">
        <v>0</v>
      </c>
      <c r="ES42" s="35">
        <v>0</v>
      </c>
      <c r="ET42" s="35">
        <v>0</v>
      </c>
      <c r="EU42" s="35">
        <v>0</v>
      </c>
      <c r="EV42" s="35">
        <v>0</v>
      </c>
      <c r="EW42" s="35">
        <v>0</v>
      </c>
      <c r="EX42" s="35">
        <v>0</v>
      </c>
      <c r="EY42" s="35">
        <v>0</v>
      </c>
      <c r="EZ42" s="35">
        <v>0</v>
      </c>
      <c r="FA42" s="35">
        <v>0</v>
      </c>
      <c r="FB42" s="35">
        <v>0</v>
      </c>
      <c r="FC42" s="35">
        <v>0</v>
      </c>
      <c r="FD42" s="35">
        <v>0</v>
      </c>
      <c r="FE42" s="35">
        <v>0</v>
      </c>
      <c r="FF42" s="35">
        <v>0</v>
      </c>
    </row>
    <row r="43" spans="1:162" x14ac:dyDescent="0.25">
      <c r="A43" s="35">
        <v>40</v>
      </c>
      <c r="B43" s="35">
        <v>1</v>
      </c>
      <c r="C43" s="35" t="s">
        <v>185</v>
      </c>
      <c r="D43" s="35" t="s">
        <v>208</v>
      </c>
      <c r="E43" s="39">
        <f t="shared" si="5"/>
        <v>1</v>
      </c>
      <c r="F43" s="35">
        <v>0</v>
      </c>
      <c r="G43" s="35">
        <v>1</v>
      </c>
      <c r="H43" s="41" t="str">
        <f t="shared" si="6"/>
        <v>23</v>
      </c>
      <c r="I43" s="41" t="str">
        <f t="shared" si="7"/>
        <v>07</v>
      </c>
      <c r="J43" s="41" t="str">
        <f t="shared" si="8"/>
        <v>07</v>
      </c>
      <c r="K43" s="43" t="str">
        <f t="shared" si="0"/>
        <v>23-07-7</v>
      </c>
      <c r="L43" s="43">
        <f t="shared" si="1"/>
        <v>39286</v>
      </c>
      <c r="M43" s="44">
        <f t="shared" si="2"/>
        <v>7</v>
      </c>
      <c r="N43" s="39" t="str">
        <f t="shared" si="3"/>
        <v>H</v>
      </c>
      <c r="O43" s="39"/>
      <c r="P43" s="39"/>
      <c r="Q43" s="39" t="str">
        <f t="shared" si="4"/>
        <v>HG</v>
      </c>
      <c r="R43" s="35">
        <v>0</v>
      </c>
      <c r="S43" s="35">
        <v>1</v>
      </c>
      <c r="T43" s="35">
        <v>1</v>
      </c>
      <c r="U43" s="35">
        <v>0</v>
      </c>
      <c r="V43" s="35">
        <v>0</v>
      </c>
      <c r="W43" s="35">
        <v>1</v>
      </c>
      <c r="X43" s="35">
        <v>0</v>
      </c>
      <c r="Y43" s="35">
        <v>0</v>
      </c>
      <c r="Z43" s="35">
        <v>1</v>
      </c>
      <c r="AA43" s="35">
        <v>0</v>
      </c>
      <c r="AB43" s="35">
        <f t="shared" si="9"/>
        <v>1</v>
      </c>
      <c r="AC43" s="35">
        <v>0</v>
      </c>
      <c r="AD43" s="35">
        <v>1</v>
      </c>
      <c r="AE43" s="35">
        <v>0</v>
      </c>
      <c r="AF43" s="35">
        <v>1</v>
      </c>
      <c r="AG43" s="35">
        <v>0</v>
      </c>
      <c r="AH43" s="35">
        <v>0</v>
      </c>
      <c r="AI43" s="35">
        <v>0</v>
      </c>
      <c r="AJ43" s="35">
        <v>0</v>
      </c>
      <c r="AK43" s="35">
        <v>0</v>
      </c>
      <c r="AL43" s="35">
        <v>0</v>
      </c>
      <c r="AM43" s="35">
        <v>1</v>
      </c>
      <c r="AN43" s="35">
        <v>0</v>
      </c>
      <c r="AO43" s="35">
        <v>0</v>
      </c>
      <c r="AP43" s="35">
        <v>0</v>
      </c>
      <c r="AQ43" s="35">
        <v>0</v>
      </c>
      <c r="AR43" s="35">
        <v>0</v>
      </c>
      <c r="AS43" s="35">
        <v>0</v>
      </c>
      <c r="AT43" s="35">
        <v>0</v>
      </c>
      <c r="AU43" s="35">
        <f t="shared" si="10"/>
        <v>0</v>
      </c>
      <c r="AV43" s="35">
        <v>0</v>
      </c>
      <c r="AW43" s="35">
        <v>1</v>
      </c>
      <c r="AX43" s="35">
        <v>0</v>
      </c>
      <c r="AY43" s="35">
        <v>0</v>
      </c>
      <c r="AZ43" s="35">
        <v>0</v>
      </c>
      <c r="BA43" s="35">
        <v>0</v>
      </c>
      <c r="BB43" s="35">
        <v>0</v>
      </c>
      <c r="BC43" s="35">
        <v>0</v>
      </c>
      <c r="BD43" s="35">
        <v>0</v>
      </c>
      <c r="BE43" s="35">
        <v>0</v>
      </c>
      <c r="BF43" s="35">
        <v>1</v>
      </c>
      <c r="BG43" s="35">
        <v>0</v>
      </c>
      <c r="BH43" s="35">
        <v>0</v>
      </c>
      <c r="BI43" s="35">
        <v>1</v>
      </c>
      <c r="BJ43" s="35">
        <v>0</v>
      </c>
      <c r="BK43" s="35">
        <v>1</v>
      </c>
      <c r="BL43" s="35">
        <v>0</v>
      </c>
      <c r="BM43" s="35">
        <v>1</v>
      </c>
      <c r="BN43" s="35">
        <v>0</v>
      </c>
      <c r="BO43" s="35">
        <v>1</v>
      </c>
      <c r="BP43" s="35">
        <v>0</v>
      </c>
      <c r="BQ43" s="35">
        <v>1</v>
      </c>
      <c r="BR43" s="35">
        <v>0</v>
      </c>
      <c r="BS43" s="35">
        <v>1</v>
      </c>
      <c r="BT43" s="35">
        <v>0</v>
      </c>
      <c r="BU43" s="35">
        <v>0</v>
      </c>
      <c r="BV43" s="35">
        <v>0</v>
      </c>
      <c r="BW43" s="35">
        <v>35</v>
      </c>
      <c r="BX43" s="35">
        <v>12</v>
      </c>
      <c r="BY43" s="35">
        <v>0</v>
      </c>
      <c r="CA43" s="35">
        <v>0</v>
      </c>
      <c r="CB43" s="35">
        <v>0</v>
      </c>
      <c r="CC43" s="35">
        <v>3</v>
      </c>
      <c r="CD43" s="35" t="s">
        <v>162</v>
      </c>
      <c r="CE43" s="39">
        <f t="shared" si="11"/>
        <v>1</v>
      </c>
      <c r="CF43" s="41" t="str">
        <f t="shared" si="12"/>
        <v>23</v>
      </c>
      <c r="CG43" s="41" t="str">
        <f t="shared" si="13"/>
        <v>07</v>
      </c>
      <c r="CH43" s="42">
        <v>2007</v>
      </c>
      <c r="CI43" s="43" t="str">
        <f t="shared" si="14"/>
        <v>23-07-2007</v>
      </c>
      <c r="CJ43" s="43">
        <f t="shared" si="15"/>
        <v>39286</v>
      </c>
      <c r="CK43" s="44">
        <f t="shared" ca="1" si="16"/>
        <v>16</v>
      </c>
      <c r="CL43" s="35">
        <v>0</v>
      </c>
      <c r="CM43" s="35">
        <v>0</v>
      </c>
      <c r="CN43" s="35">
        <v>0</v>
      </c>
      <c r="CO43" s="35">
        <v>0</v>
      </c>
      <c r="CP43" s="35">
        <v>0</v>
      </c>
      <c r="CQ43" s="35">
        <v>0</v>
      </c>
      <c r="CR43" s="35">
        <v>0</v>
      </c>
      <c r="CS43" s="35">
        <v>0</v>
      </c>
      <c r="CT43" s="35">
        <v>0</v>
      </c>
      <c r="CU43" s="35">
        <v>0</v>
      </c>
      <c r="CV43" s="35">
        <v>0</v>
      </c>
      <c r="CW43" s="35">
        <v>0</v>
      </c>
      <c r="CX43" s="35">
        <v>0</v>
      </c>
      <c r="CY43" s="35">
        <v>0</v>
      </c>
      <c r="CZ43" s="35">
        <v>0</v>
      </c>
      <c r="DA43" s="35">
        <v>0</v>
      </c>
      <c r="DB43" s="35">
        <v>0</v>
      </c>
      <c r="DC43" s="35">
        <v>0</v>
      </c>
      <c r="DD43" s="35">
        <v>0</v>
      </c>
      <c r="DE43" s="35" t="s">
        <v>162</v>
      </c>
      <c r="DF43" s="39">
        <f t="shared" si="17"/>
        <v>1</v>
      </c>
      <c r="DG43" s="41" t="str">
        <f t="shared" si="18"/>
        <v>23</v>
      </c>
      <c r="DH43" s="41" t="str">
        <f t="shared" si="19"/>
        <v>07</v>
      </c>
      <c r="DI43" s="42">
        <v>2007</v>
      </c>
      <c r="DJ43" s="43" t="str">
        <f t="shared" si="20"/>
        <v>23-07-2007</v>
      </c>
      <c r="DK43" s="43">
        <f t="shared" si="21"/>
        <v>39286</v>
      </c>
      <c r="DL43" s="44">
        <f t="shared" ca="1" si="22"/>
        <v>16</v>
      </c>
      <c r="DM43" s="35">
        <v>0</v>
      </c>
      <c r="DN43" s="35">
        <v>0</v>
      </c>
      <c r="DO43" s="35">
        <v>0</v>
      </c>
      <c r="DP43" s="35">
        <v>0</v>
      </c>
      <c r="DQ43" s="35">
        <v>0</v>
      </c>
      <c r="DR43" s="35">
        <v>0</v>
      </c>
      <c r="DS43" s="35">
        <v>0</v>
      </c>
      <c r="DT43" s="35">
        <v>0</v>
      </c>
      <c r="DU43" s="35">
        <v>0</v>
      </c>
      <c r="DV43" s="35">
        <v>0</v>
      </c>
      <c r="DW43" s="35">
        <v>0</v>
      </c>
      <c r="DX43" s="35">
        <v>0</v>
      </c>
      <c r="DY43" s="35">
        <v>0</v>
      </c>
      <c r="DZ43" s="35">
        <v>0</v>
      </c>
      <c r="EA43" s="35">
        <v>0</v>
      </c>
      <c r="EB43" s="35">
        <v>0</v>
      </c>
      <c r="EC43" s="35">
        <v>0</v>
      </c>
      <c r="ED43" s="35">
        <v>0</v>
      </c>
      <c r="EE43" s="35">
        <v>0</v>
      </c>
      <c r="EF43" s="35" t="s">
        <v>162</v>
      </c>
      <c r="EG43" s="39">
        <f t="shared" si="23"/>
        <v>1</v>
      </c>
      <c r="EH43" s="41" t="str">
        <f t="shared" si="24"/>
        <v>23</v>
      </c>
      <c r="EI43" s="41" t="str">
        <f t="shared" si="25"/>
        <v>07</v>
      </c>
      <c r="EJ43" s="42">
        <v>2007</v>
      </c>
      <c r="EK43" s="43" t="str">
        <f t="shared" si="26"/>
        <v>23-07-2007</v>
      </c>
      <c r="EL43" s="43">
        <f t="shared" si="27"/>
        <v>39286</v>
      </c>
      <c r="EM43" s="44">
        <f t="shared" ca="1" si="28"/>
        <v>16</v>
      </c>
      <c r="EN43" s="35">
        <v>0</v>
      </c>
      <c r="EO43" s="35">
        <v>0</v>
      </c>
      <c r="EP43" s="35">
        <v>0</v>
      </c>
      <c r="EQ43" s="35">
        <v>0</v>
      </c>
      <c r="ER43" s="35">
        <v>0</v>
      </c>
      <c r="ES43" s="35">
        <v>0</v>
      </c>
      <c r="ET43" s="35">
        <v>0</v>
      </c>
      <c r="EU43" s="35">
        <v>0</v>
      </c>
      <c r="EV43" s="35">
        <v>0</v>
      </c>
      <c r="EW43" s="35">
        <v>0</v>
      </c>
      <c r="EX43" s="35">
        <v>0</v>
      </c>
      <c r="EY43" s="35">
        <v>0</v>
      </c>
      <c r="EZ43" s="35">
        <v>0</v>
      </c>
      <c r="FA43" s="35">
        <v>0</v>
      </c>
      <c r="FB43" s="35">
        <v>0</v>
      </c>
      <c r="FC43" s="35">
        <v>0</v>
      </c>
      <c r="FD43" s="35">
        <v>0</v>
      </c>
      <c r="FE43" s="35">
        <v>0</v>
      </c>
      <c r="FF43" s="35">
        <v>0</v>
      </c>
    </row>
    <row r="44" spans="1:162" x14ac:dyDescent="0.25">
      <c r="E44" s="45">
        <f>SUM(E4:E43)</f>
        <v>40</v>
      </c>
      <c r="F44" s="45">
        <f>SUM(F4:F43)</f>
        <v>2</v>
      </c>
      <c r="G44" s="45">
        <f>SUM(G4:G43)</f>
        <v>38</v>
      </c>
      <c r="R44" s="45">
        <f t="shared" ref="R44:AA44" si="29">SUM(R4:R43)</f>
        <v>3</v>
      </c>
      <c r="S44" s="45">
        <f t="shared" si="29"/>
        <v>37</v>
      </c>
      <c r="T44" s="45">
        <f t="shared" si="29"/>
        <v>39</v>
      </c>
      <c r="U44" s="45">
        <f t="shared" si="29"/>
        <v>1</v>
      </c>
      <c r="V44" s="45">
        <f t="shared" si="29"/>
        <v>5</v>
      </c>
      <c r="W44" s="45">
        <f t="shared" si="29"/>
        <v>35</v>
      </c>
      <c r="X44" s="45">
        <f t="shared" si="29"/>
        <v>2</v>
      </c>
      <c r="Y44" s="45">
        <f t="shared" si="29"/>
        <v>10</v>
      </c>
      <c r="Z44" s="45">
        <f t="shared" si="29"/>
        <v>16</v>
      </c>
      <c r="AA44" s="45">
        <f t="shared" si="29"/>
        <v>12</v>
      </c>
      <c r="AB44" s="45"/>
      <c r="AC44" s="45">
        <f>SUM(AC4:AC43)</f>
        <v>6</v>
      </c>
      <c r="AD44" s="45">
        <f>SUM(AD4:AD43)</f>
        <v>34</v>
      </c>
      <c r="AE44" s="45">
        <f>SUM(AE4:AE43)</f>
        <v>1</v>
      </c>
      <c r="AF44" s="45">
        <f>SUM(AF4:AF43)</f>
        <v>39</v>
      </c>
      <c r="AG44" s="45">
        <f t="shared" ref="AG44:AL44" si="30">SUM(AG4:AG43)</f>
        <v>0</v>
      </c>
      <c r="AH44" s="45">
        <f t="shared" si="30"/>
        <v>1</v>
      </c>
      <c r="AI44" s="45">
        <f t="shared" si="30"/>
        <v>0</v>
      </c>
      <c r="AJ44" s="45">
        <f t="shared" si="30"/>
        <v>0</v>
      </c>
      <c r="AK44" s="45">
        <f t="shared" si="30"/>
        <v>0</v>
      </c>
      <c r="AL44" s="45">
        <f t="shared" si="30"/>
        <v>0</v>
      </c>
      <c r="AM44" s="45">
        <f t="shared" ref="AM44:AU44" si="31">SUM(AM4:AM43)</f>
        <v>38</v>
      </c>
      <c r="AN44" s="45">
        <f t="shared" si="31"/>
        <v>2</v>
      </c>
      <c r="AO44" s="45">
        <f t="shared" si="31"/>
        <v>0</v>
      </c>
      <c r="AP44" s="45">
        <f t="shared" si="31"/>
        <v>2</v>
      </c>
      <c r="AQ44" s="45">
        <f t="shared" si="31"/>
        <v>2</v>
      </c>
      <c r="AR44" s="45">
        <f t="shared" si="31"/>
        <v>1</v>
      </c>
      <c r="AS44" s="45">
        <f t="shared" si="31"/>
        <v>1</v>
      </c>
      <c r="AT44" s="45">
        <f t="shared" si="31"/>
        <v>0</v>
      </c>
      <c r="AU44" s="45">
        <f t="shared" si="31"/>
        <v>6</v>
      </c>
      <c r="AV44" s="45">
        <f t="shared" ref="AV44:BV44" si="32">SUM(AV4:AV43)</f>
        <v>0</v>
      </c>
      <c r="AW44" s="45">
        <f t="shared" si="32"/>
        <v>21</v>
      </c>
      <c r="AX44" s="45">
        <f t="shared" si="32"/>
        <v>5</v>
      </c>
      <c r="AY44" s="45">
        <f t="shared" si="32"/>
        <v>6</v>
      </c>
      <c r="AZ44" s="45">
        <f t="shared" si="32"/>
        <v>2</v>
      </c>
      <c r="BA44" s="45">
        <f t="shared" si="32"/>
        <v>4</v>
      </c>
      <c r="BB44" s="45">
        <f t="shared" si="32"/>
        <v>1</v>
      </c>
      <c r="BC44" s="45">
        <f t="shared" si="32"/>
        <v>1</v>
      </c>
      <c r="BD44" s="45">
        <f t="shared" si="32"/>
        <v>3</v>
      </c>
      <c r="BE44" s="45">
        <f t="shared" si="32"/>
        <v>13</v>
      </c>
      <c r="BF44" s="45">
        <f t="shared" si="32"/>
        <v>19</v>
      </c>
      <c r="BG44" s="45">
        <f t="shared" si="32"/>
        <v>5</v>
      </c>
      <c r="BH44" s="45">
        <f t="shared" si="32"/>
        <v>5</v>
      </c>
      <c r="BI44" s="45">
        <f t="shared" si="32"/>
        <v>35</v>
      </c>
      <c r="BJ44" s="45">
        <f t="shared" si="32"/>
        <v>4</v>
      </c>
      <c r="BK44" s="45">
        <f t="shared" si="32"/>
        <v>36</v>
      </c>
      <c r="BL44" s="45">
        <f t="shared" si="32"/>
        <v>2</v>
      </c>
      <c r="BM44" s="45">
        <f t="shared" si="32"/>
        <v>38</v>
      </c>
      <c r="BN44" s="45">
        <f t="shared" si="32"/>
        <v>3</v>
      </c>
      <c r="BO44" s="45">
        <f t="shared" si="32"/>
        <v>37</v>
      </c>
      <c r="BP44" s="45">
        <f t="shared" si="32"/>
        <v>1</v>
      </c>
      <c r="BQ44" s="45">
        <f t="shared" si="32"/>
        <v>39</v>
      </c>
      <c r="BR44" s="45">
        <f t="shared" si="32"/>
        <v>1</v>
      </c>
      <c r="BS44" s="45">
        <f t="shared" si="32"/>
        <v>39</v>
      </c>
      <c r="BT44" s="45">
        <f t="shared" si="32"/>
        <v>3</v>
      </c>
      <c r="BU44" s="45">
        <f t="shared" si="32"/>
        <v>2</v>
      </c>
      <c r="BV44" s="45">
        <f t="shared" si="32"/>
        <v>2</v>
      </c>
      <c r="CE44" s="45">
        <f>SUM(CE4:CE43)</f>
        <v>40</v>
      </c>
      <c r="CL44" s="45">
        <f t="shared" ref="CL44:DD44" si="33">SUM(CL4:CL43)</f>
        <v>0</v>
      </c>
      <c r="CM44" s="45">
        <f t="shared" si="33"/>
        <v>0</v>
      </c>
      <c r="CN44" s="45">
        <f t="shared" si="33"/>
        <v>0</v>
      </c>
      <c r="CO44" s="45">
        <f t="shared" si="33"/>
        <v>0</v>
      </c>
      <c r="CP44" s="45">
        <f t="shared" si="33"/>
        <v>0</v>
      </c>
      <c r="CQ44" s="45">
        <f t="shared" si="33"/>
        <v>0</v>
      </c>
      <c r="CR44" s="45">
        <f t="shared" si="33"/>
        <v>0</v>
      </c>
      <c r="CS44" s="45">
        <f t="shared" si="33"/>
        <v>0</v>
      </c>
      <c r="CT44" s="45">
        <f t="shared" si="33"/>
        <v>0</v>
      </c>
      <c r="CU44" s="45">
        <f t="shared" si="33"/>
        <v>0</v>
      </c>
      <c r="CV44" s="45">
        <f t="shared" si="33"/>
        <v>0</v>
      </c>
      <c r="CW44" s="45">
        <f t="shared" si="33"/>
        <v>0</v>
      </c>
      <c r="CX44" s="45">
        <f t="shared" si="33"/>
        <v>0</v>
      </c>
      <c r="CY44" s="45">
        <f t="shared" si="33"/>
        <v>0</v>
      </c>
      <c r="CZ44" s="45">
        <f t="shared" si="33"/>
        <v>0</v>
      </c>
      <c r="DA44" s="45">
        <f t="shared" si="33"/>
        <v>0</v>
      </c>
      <c r="DB44" s="45">
        <f t="shared" si="33"/>
        <v>0</v>
      </c>
      <c r="DC44" s="45">
        <f t="shared" si="33"/>
        <v>0</v>
      </c>
      <c r="DD44" s="45">
        <f t="shared" si="33"/>
        <v>0</v>
      </c>
      <c r="DF44" s="45">
        <f>SUM(DF4:DF43)</f>
        <v>40</v>
      </c>
      <c r="DM44" s="45">
        <f t="shared" ref="DM44:EE44" si="34">SUM(DM4:DM43)</f>
        <v>0</v>
      </c>
      <c r="DN44" s="45">
        <f t="shared" si="34"/>
        <v>0</v>
      </c>
      <c r="DO44" s="45">
        <f t="shared" si="34"/>
        <v>0</v>
      </c>
      <c r="DP44" s="45">
        <f t="shared" si="34"/>
        <v>0</v>
      </c>
      <c r="DQ44" s="45">
        <f t="shared" si="34"/>
        <v>0</v>
      </c>
      <c r="DR44" s="45">
        <f t="shared" si="34"/>
        <v>0</v>
      </c>
      <c r="DS44" s="45">
        <f t="shared" si="34"/>
        <v>0</v>
      </c>
      <c r="DT44" s="45">
        <f t="shared" si="34"/>
        <v>0</v>
      </c>
      <c r="DU44" s="45">
        <f t="shared" si="34"/>
        <v>0</v>
      </c>
      <c r="DV44" s="45">
        <f t="shared" si="34"/>
        <v>0</v>
      </c>
      <c r="DW44" s="45">
        <f t="shared" si="34"/>
        <v>0</v>
      </c>
      <c r="DX44" s="45">
        <f t="shared" si="34"/>
        <v>0</v>
      </c>
      <c r="DY44" s="45">
        <f t="shared" si="34"/>
        <v>0</v>
      </c>
      <c r="DZ44" s="45">
        <f t="shared" si="34"/>
        <v>0</v>
      </c>
      <c r="EA44" s="45">
        <f t="shared" si="34"/>
        <v>0</v>
      </c>
      <c r="EB44" s="45">
        <f t="shared" si="34"/>
        <v>0</v>
      </c>
      <c r="EC44" s="45">
        <f t="shared" si="34"/>
        <v>0</v>
      </c>
      <c r="ED44" s="45">
        <f t="shared" si="34"/>
        <v>0</v>
      </c>
      <c r="EE44" s="45">
        <f t="shared" si="34"/>
        <v>0</v>
      </c>
      <c r="EG44" s="45">
        <f>SUM(EG4:EG43)</f>
        <v>40</v>
      </c>
      <c r="EN44" s="45">
        <f t="shared" ref="EN44:FF44" si="35">SUM(EN4:EN43)</f>
        <v>0</v>
      </c>
      <c r="EO44" s="45">
        <f t="shared" si="35"/>
        <v>0</v>
      </c>
      <c r="EP44" s="45">
        <f t="shared" si="35"/>
        <v>0</v>
      </c>
      <c r="EQ44" s="45">
        <f t="shared" si="35"/>
        <v>0</v>
      </c>
      <c r="ER44" s="45">
        <f t="shared" si="35"/>
        <v>0</v>
      </c>
      <c r="ES44" s="45">
        <f t="shared" si="35"/>
        <v>0</v>
      </c>
      <c r="ET44" s="45">
        <f t="shared" si="35"/>
        <v>0</v>
      </c>
      <c r="EU44" s="45">
        <f t="shared" si="35"/>
        <v>0</v>
      </c>
      <c r="EV44" s="45">
        <f t="shared" si="35"/>
        <v>0</v>
      </c>
      <c r="EW44" s="45">
        <f t="shared" si="35"/>
        <v>0</v>
      </c>
      <c r="EX44" s="45">
        <f t="shared" si="35"/>
        <v>0</v>
      </c>
      <c r="EY44" s="45">
        <f t="shared" si="35"/>
        <v>0</v>
      </c>
      <c r="EZ44" s="45">
        <f t="shared" si="35"/>
        <v>0</v>
      </c>
      <c r="FA44" s="45">
        <f t="shared" si="35"/>
        <v>0</v>
      </c>
      <c r="FB44" s="45">
        <f t="shared" si="35"/>
        <v>0</v>
      </c>
      <c r="FC44" s="45">
        <f t="shared" si="35"/>
        <v>0</v>
      </c>
      <c r="FD44" s="45">
        <f t="shared" si="35"/>
        <v>0</v>
      </c>
      <c r="FE44" s="45">
        <f t="shared" si="35"/>
        <v>0</v>
      </c>
      <c r="FF44" s="45">
        <f t="shared" si="35"/>
        <v>0</v>
      </c>
    </row>
    <row r="45" spans="1:162" x14ac:dyDescent="0.25">
      <c r="F45" s="35">
        <f>F44+G44</f>
        <v>40</v>
      </c>
      <c r="R45" s="35">
        <f>R44+S44</f>
        <v>40</v>
      </c>
      <c r="T45" s="35">
        <f>T44+U44</f>
        <v>40</v>
      </c>
      <c r="V45" s="35">
        <f>V44+W44</f>
        <v>40</v>
      </c>
      <c r="X45" s="35">
        <f>X44+Y44+Z44+AA44</f>
        <v>40</v>
      </c>
      <c r="AC45" s="35">
        <f>AC44+AD44</f>
        <v>40</v>
      </c>
      <c r="AE45" s="35">
        <f>AE44+AF44</f>
        <v>40</v>
      </c>
      <c r="AG45" s="35">
        <f>AG44+AH44+AI44+AJ44+AK44+AL44</f>
        <v>1</v>
      </c>
      <c r="AM45" s="35">
        <f>AM44+AN44</f>
        <v>40</v>
      </c>
      <c r="AV45" s="35">
        <f>AV44+AW44+AX44+AY44+AZ44+BA44+BB44+BC44</f>
        <v>40</v>
      </c>
      <c r="BD45" s="35">
        <f>BD44+BE44+BF44+BG44+BG45</f>
        <v>40</v>
      </c>
      <c r="BH45" s="35">
        <f>BH44+BI44</f>
        <v>40</v>
      </c>
      <c r="BJ45" s="35">
        <f>BJ44+BK44</f>
        <v>40</v>
      </c>
      <c r="BL45" s="35">
        <f>BL44+BM44</f>
        <v>40</v>
      </c>
      <c r="BN45" s="35">
        <f>BN44+BO44</f>
        <v>40</v>
      </c>
      <c r="BP45" s="35">
        <f>BP44+BQ44</f>
        <v>40</v>
      </c>
      <c r="BR45" s="35">
        <f>BR44+BS44</f>
        <v>40</v>
      </c>
    </row>
    <row r="46" spans="1:162" x14ac:dyDescent="0.25">
      <c r="F46" s="73" t="str">
        <f>IF($E$44=F45,"CORRECTO","NO CONCUERDA EL NO DE ALUMNOS")</f>
        <v>CORRECTO</v>
      </c>
      <c r="G46" s="73"/>
      <c r="R46" s="73" t="str">
        <f>IF($E$44=R45,"CORRECTO","NO CONCUERDA EL NO DE ALUMNOS")</f>
        <v>CORRECTO</v>
      </c>
      <c r="S46" s="73"/>
      <c r="T46" s="73" t="str">
        <f>IF($E$44=T45,"CORRECTO","NO CONCUERDA EL NO DE ALUMNOS")</f>
        <v>CORRECTO</v>
      </c>
      <c r="U46" s="73"/>
      <c r="V46" s="73" t="str">
        <f>IF($E$44=V45,"CORRECTO","NO CONCUERDA EL NO DE ALUMNOS")</f>
        <v>CORRECTO</v>
      </c>
      <c r="W46" s="73"/>
      <c r="X46" s="73" t="str">
        <f>IF($E$44=X45,"CORRECTO","NO CONCUERDA EL NO DE ALUMNOS")</f>
        <v>CORRECTO</v>
      </c>
      <c r="Y46" s="73"/>
      <c r="AC46" s="73" t="str">
        <f>IF($E$44=AC45,"CORRECTO","NO CONCUERDA EL NO DE ALUMNOS")</f>
        <v>CORRECTO</v>
      </c>
      <c r="AD46" s="73"/>
      <c r="AE46" s="73" t="str">
        <f>IF($E$44=AE45,"CORRECTO","NO CONCUERDA EL NO DE ALUMNOS")</f>
        <v>CORRECTO</v>
      </c>
      <c r="AF46" s="73"/>
      <c r="AG46" s="73" t="str">
        <f>IF(AE44=AG45,"CORRECTO","NO CONCUERDA EL NO DE ALUMNOS")</f>
        <v>CORRECTO</v>
      </c>
      <c r="AH46" s="73"/>
      <c r="AI46" s="73"/>
      <c r="AJ46" s="73"/>
      <c r="AK46" s="73"/>
      <c r="AL46" s="73"/>
      <c r="AM46" s="73" t="str">
        <f>IF($E$44=AM45,"CORRECTO","NO CONCUERDA EL NO DE ALUMNOS")</f>
        <v>CORRECTO</v>
      </c>
      <c r="AN46" s="73"/>
      <c r="AV46" s="73" t="str">
        <f>IF($E$44=AV45,"CORRECTO","NO CONCUERDA EL NO DE ALUMNOS")</f>
        <v>CORRECTO</v>
      </c>
      <c r="AW46" s="73"/>
      <c r="AX46" s="73"/>
      <c r="AY46" s="73"/>
      <c r="AZ46" s="73"/>
      <c r="BA46" s="73"/>
      <c r="BB46" s="73"/>
      <c r="BC46" s="73"/>
      <c r="BD46" s="73" t="str">
        <f>IF($E$44=BD45,"CORRECTO","NO CONCUERDA EL NO DE ALUMNOS")</f>
        <v>CORRECTO</v>
      </c>
      <c r="BE46" s="73"/>
      <c r="BF46" s="73"/>
      <c r="BG46" s="73"/>
      <c r="BH46" s="73" t="str">
        <f>IF($E$44=BH45,"CORRECTO","NO CONCUERDA EL NO DE ALUMNOS")</f>
        <v>CORRECTO</v>
      </c>
      <c r="BI46" s="73"/>
      <c r="BJ46" s="73" t="str">
        <f>IF($E$44=BJ45,"CORRECTO","NO CONCUERDA EL NO DE ALUMNOS")</f>
        <v>CORRECTO</v>
      </c>
      <c r="BK46" s="73"/>
      <c r="BL46" s="73" t="str">
        <f>IF($E$44=BL45,"CORRECTO","NO CONCUERDA EL NO DE ALUMNOS")</f>
        <v>CORRECTO</v>
      </c>
      <c r="BM46" s="73"/>
      <c r="BN46" s="73" t="str">
        <f>IF($E$44=BN45,"CORRECTO","NO CONCUERDA EL NO DE ALUMNOS")</f>
        <v>CORRECTO</v>
      </c>
      <c r="BO46" s="73"/>
      <c r="BP46" s="73" t="str">
        <f>IF($E$44=BP45,"CORRECTO","NO CONCUERDA EL NO DE ALUMNOS")</f>
        <v>CORRECTO</v>
      </c>
      <c r="BQ46" s="73"/>
      <c r="BR46" s="73" t="str">
        <f>IF($E$44=BR45,"CORRECTO","NO CONCUERDA EL NO DE ALUMNOS")</f>
        <v>CORRECTO</v>
      </c>
      <c r="BS46" s="73"/>
    </row>
  </sheetData>
  <mergeCells count="38">
    <mergeCell ref="T1:U1"/>
    <mergeCell ref="AO2:AU2"/>
    <mergeCell ref="AV2:BC2"/>
    <mergeCell ref="BD2:BG2"/>
    <mergeCell ref="BH2:BI2"/>
    <mergeCell ref="AC2:AD2"/>
    <mergeCell ref="AE2:AF2"/>
    <mergeCell ref="AG2:AL2"/>
    <mergeCell ref="AM2:AN2"/>
    <mergeCell ref="FC2:FD2"/>
    <mergeCell ref="FE2:FF2"/>
    <mergeCell ref="F46:G46"/>
    <mergeCell ref="R46:S46"/>
    <mergeCell ref="T46:U46"/>
    <mergeCell ref="V46:W46"/>
    <mergeCell ref="AC46:AD46"/>
    <mergeCell ref="AE46:AF46"/>
    <mergeCell ref="BN2:BO2"/>
    <mergeCell ref="BP2:BQ2"/>
    <mergeCell ref="BJ46:BK46"/>
    <mergeCell ref="BL46:BM46"/>
    <mergeCell ref="BN46:BO46"/>
    <mergeCell ref="BP46:BQ46"/>
    <mergeCell ref="R2:S2"/>
    <mergeCell ref="X46:Y46"/>
    <mergeCell ref="BR46:BS46"/>
    <mergeCell ref="ED2:EE2"/>
    <mergeCell ref="BR2:BS2"/>
    <mergeCell ref="DA2:DB2"/>
    <mergeCell ref="DC2:DD2"/>
    <mergeCell ref="EB2:EC2"/>
    <mergeCell ref="BJ2:BK2"/>
    <mergeCell ref="BL2:BM2"/>
    <mergeCell ref="BH46:BI46"/>
    <mergeCell ref="AG46:AL46"/>
    <mergeCell ref="AM46:AN46"/>
    <mergeCell ref="AV46:BC46"/>
    <mergeCell ref="BD46:BG46"/>
  </mergeCells>
  <phoneticPr fontId="1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"/>
  <sheetViews>
    <sheetView view="pageBreakPreview" topLeftCell="A49" zoomScale="60" zoomScaleNormal="80" workbookViewId="0">
      <selection activeCell="C41" sqref="C41:E41"/>
    </sheetView>
  </sheetViews>
  <sheetFormatPr baseColWidth="10" defaultRowHeight="12.75" x14ac:dyDescent="0.2"/>
  <cols>
    <col min="4" max="4" width="8.85546875" customWidth="1"/>
    <col min="5" max="5" width="8.42578125" customWidth="1"/>
    <col min="7" max="7" width="8.140625" customWidth="1"/>
  </cols>
  <sheetData>
    <row r="1" spans="1:20" ht="15.75" x14ac:dyDescent="0.25">
      <c r="A1" s="9"/>
      <c r="B1" s="75" t="s">
        <v>68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11"/>
    </row>
    <row r="2" spans="1:20" ht="15.75" x14ac:dyDescent="0.25">
      <c r="A2" s="9"/>
      <c r="B2" s="71" t="s">
        <v>47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11"/>
    </row>
    <row r="3" spans="1:20" ht="15.75" x14ac:dyDescent="0.25">
      <c r="A3" s="9"/>
      <c r="B3" s="71" t="s">
        <v>212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11"/>
    </row>
    <row r="4" spans="1:20" ht="15.75" x14ac:dyDescent="0.25">
      <c r="A4" s="9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1"/>
    </row>
    <row r="5" spans="1:20" ht="15.75" x14ac:dyDescent="0.25">
      <c r="A5" s="11"/>
      <c r="B5" s="53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24"/>
      <c r="O5" s="11"/>
    </row>
    <row r="6" spans="1:20" s="20" customFormat="1" ht="15.75" x14ac:dyDescent="0.25">
      <c r="A6" s="85" t="s">
        <v>52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/>
      <c r="Q6"/>
      <c r="R6"/>
      <c r="S6"/>
      <c r="T6"/>
    </row>
    <row r="7" spans="1:20" ht="15.75" x14ac:dyDescent="0.25">
      <c r="A7" s="1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9"/>
      <c r="O7" s="51"/>
    </row>
    <row r="8" spans="1:20" ht="15.75" x14ac:dyDescent="0.25">
      <c r="A8" s="9" t="s">
        <v>40</v>
      </c>
      <c r="B8" s="11"/>
      <c r="C8" s="24"/>
      <c r="D8" s="11"/>
      <c r="E8" s="11" t="s">
        <v>41</v>
      </c>
      <c r="F8" s="11"/>
      <c r="G8" s="24"/>
      <c r="H8" s="11" t="s">
        <v>42</v>
      </c>
      <c r="I8" s="11"/>
      <c r="J8" s="11"/>
      <c r="K8" s="24"/>
      <c r="L8" s="11"/>
      <c r="M8" s="11"/>
      <c r="N8" s="11"/>
      <c r="O8" s="10"/>
    </row>
    <row r="9" spans="1:20" ht="15.75" x14ac:dyDescent="0.25">
      <c r="A9" s="9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0"/>
    </row>
    <row r="10" spans="1:20" ht="15.75" x14ac:dyDescent="0.25">
      <c r="A10" s="9" t="s">
        <v>54</v>
      </c>
      <c r="B10" s="11"/>
      <c r="C10" s="11"/>
      <c r="D10" s="11"/>
      <c r="E10" s="11" t="s">
        <v>60</v>
      </c>
      <c r="F10" s="15"/>
      <c r="G10" s="15"/>
      <c r="H10" s="15"/>
      <c r="I10" s="24"/>
      <c r="J10" s="15"/>
      <c r="K10" s="15"/>
      <c r="L10" s="15"/>
      <c r="M10" s="15"/>
      <c r="N10" s="15"/>
      <c r="O10" s="52"/>
      <c r="P10" s="50"/>
    </row>
    <row r="11" spans="1:20" ht="15.75" x14ac:dyDescent="0.25">
      <c r="A11" s="48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4"/>
      <c r="P11" s="50"/>
    </row>
    <row r="12" spans="1:20" ht="15.75" x14ac:dyDescent="0.25">
      <c r="A12" s="85" t="s">
        <v>55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2"/>
      <c r="P12" s="50"/>
    </row>
    <row r="13" spans="1:20" ht="15.75" x14ac:dyDescent="0.25">
      <c r="A13" s="9" t="s">
        <v>36</v>
      </c>
      <c r="B13" s="11"/>
      <c r="C13" s="11"/>
      <c r="D13" s="2"/>
      <c r="E13" s="17"/>
      <c r="F13" s="17"/>
      <c r="G13" s="27"/>
      <c r="H13" s="49"/>
      <c r="I13" s="15"/>
      <c r="J13" s="15"/>
      <c r="K13" s="64"/>
      <c r="L13" s="64"/>
      <c r="M13" s="64"/>
      <c r="N13" s="64"/>
      <c r="O13" s="10"/>
    </row>
    <row r="14" spans="1:20" ht="15.75" x14ac:dyDescent="0.25">
      <c r="A14" s="9"/>
      <c r="B14" s="11"/>
      <c r="C14" s="11"/>
      <c r="D14" s="8" t="s">
        <v>37</v>
      </c>
      <c r="E14" s="3" t="s">
        <v>38</v>
      </c>
      <c r="F14" s="8" t="s">
        <v>39</v>
      </c>
      <c r="G14" s="24"/>
      <c r="H14" s="11" t="s">
        <v>57</v>
      </c>
      <c r="I14" s="11"/>
      <c r="J14" s="11"/>
      <c r="K14" s="63" t="s">
        <v>56</v>
      </c>
      <c r="L14" s="63"/>
      <c r="M14" s="63"/>
      <c r="N14" s="63"/>
      <c r="O14" s="10"/>
    </row>
    <row r="15" spans="1:20" ht="15.75" x14ac:dyDescent="0.25">
      <c r="A15" s="14"/>
      <c r="B15" s="15"/>
      <c r="C15" s="15"/>
      <c r="D15" s="8"/>
      <c r="E15" s="17"/>
      <c r="F15" s="17"/>
      <c r="G15" s="24"/>
      <c r="H15" s="11"/>
      <c r="I15" s="15"/>
      <c r="J15" s="15"/>
      <c r="K15" s="8"/>
      <c r="L15" s="8"/>
      <c r="M15" s="8"/>
      <c r="N15" s="8"/>
      <c r="O15" s="10"/>
    </row>
    <row r="16" spans="1:20" ht="15.75" x14ac:dyDescent="0.25">
      <c r="A16" s="9" t="s">
        <v>70</v>
      </c>
      <c r="B16" s="11"/>
      <c r="C16" s="11"/>
      <c r="D16" s="11"/>
      <c r="E16" s="11" t="s">
        <v>72</v>
      </c>
      <c r="F16" s="8"/>
      <c r="G16" s="8"/>
      <c r="H16" s="8"/>
      <c r="I16" s="11" t="s">
        <v>73</v>
      </c>
      <c r="J16" s="11"/>
      <c r="K16" s="8"/>
      <c r="L16" s="17"/>
      <c r="M16" s="17"/>
      <c r="N16" s="17"/>
      <c r="O16" s="10"/>
    </row>
    <row r="17" spans="1:15" ht="15.75" x14ac:dyDescent="0.25">
      <c r="A17" s="9"/>
      <c r="B17" s="11"/>
      <c r="C17" s="11"/>
      <c r="D17" s="11"/>
      <c r="E17" s="11"/>
      <c r="F17" s="8"/>
      <c r="G17" s="8"/>
      <c r="H17" s="8"/>
      <c r="I17" s="11"/>
      <c r="J17" s="11"/>
      <c r="K17" s="8"/>
      <c r="L17" s="8"/>
      <c r="M17" s="8"/>
      <c r="N17" s="8"/>
      <c r="O17" s="10"/>
    </row>
    <row r="18" spans="1:15" ht="15.75" x14ac:dyDescent="0.25">
      <c r="A18" s="14"/>
      <c r="B18" s="15"/>
      <c r="C18" s="11"/>
      <c r="D18" s="11"/>
      <c r="E18" s="11"/>
      <c r="F18" s="8"/>
      <c r="G18" s="8"/>
      <c r="H18" s="8"/>
      <c r="I18" s="11"/>
      <c r="J18" s="11"/>
      <c r="K18" s="8"/>
      <c r="L18" s="8"/>
      <c r="M18" s="8"/>
      <c r="N18" s="8"/>
      <c r="O18" s="10"/>
    </row>
    <row r="19" spans="1:15" ht="15.75" x14ac:dyDescent="0.25">
      <c r="A19" s="9" t="s">
        <v>74</v>
      </c>
      <c r="B19" s="11"/>
      <c r="C19" s="11"/>
      <c r="D19" s="11"/>
      <c r="E19" s="11"/>
      <c r="F19" s="8" t="s">
        <v>75</v>
      </c>
      <c r="G19" s="8"/>
      <c r="H19" s="8"/>
      <c r="I19" s="11"/>
      <c r="J19" s="11"/>
      <c r="K19" s="8"/>
      <c r="L19" s="8"/>
      <c r="M19" s="8"/>
      <c r="N19" s="8"/>
      <c r="O19" s="10"/>
    </row>
    <row r="20" spans="1:15" ht="15.75" x14ac:dyDescent="0.25">
      <c r="A20" s="9"/>
      <c r="B20" s="24"/>
      <c r="C20" s="24"/>
      <c r="D20" s="24"/>
      <c r="E20" s="11"/>
      <c r="F20" s="8"/>
      <c r="G20" s="8" t="s">
        <v>58</v>
      </c>
      <c r="H20" s="8"/>
      <c r="I20" s="11"/>
      <c r="J20" s="11"/>
      <c r="K20" s="8"/>
      <c r="L20" s="8" t="s">
        <v>59</v>
      </c>
      <c r="M20" s="8"/>
      <c r="N20" s="8"/>
      <c r="O20" s="10"/>
    </row>
    <row r="21" spans="1:15" ht="15.75" x14ac:dyDescent="0.25">
      <c r="A21" s="9"/>
      <c r="B21" s="15"/>
      <c r="C21" s="15"/>
      <c r="D21" s="15"/>
      <c r="E21" s="15"/>
      <c r="F21" s="8"/>
      <c r="G21" s="17"/>
      <c r="H21" s="17"/>
      <c r="I21" s="15"/>
      <c r="J21" s="15"/>
      <c r="K21" s="17"/>
      <c r="L21" s="17"/>
      <c r="M21" s="8"/>
      <c r="N21" s="8"/>
      <c r="O21" s="10"/>
    </row>
    <row r="22" spans="1:15" ht="15.75" x14ac:dyDescent="0.25">
      <c r="A22" s="9"/>
      <c r="B22" s="11" t="s">
        <v>76</v>
      </c>
      <c r="C22" s="11"/>
      <c r="D22" s="11"/>
      <c r="E22" s="18"/>
      <c r="F22" s="8"/>
      <c r="G22" s="8" t="s">
        <v>77</v>
      </c>
      <c r="H22" s="8"/>
      <c r="I22" s="11"/>
      <c r="J22" s="11"/>
      <c r="K22" s="8"/>
      <c r="L22" s="8"/>
      <c r="M22" s="8"/>
      <c r="N22" s="8"/>
      <c r="O22" s="10"/>
    </row>
    <row r="23" spans="1:15" ht="15.75" x14ac:dyDescent="0.25">
      <c r="A23" s="9"/>
      <c r="B23" s="11"/>
      <c r="C23" s="11"/>
      <c r="D23" s="11"/>
      <c r="E23" s="11"/>
      <c r="F23" s="8"/>
      <c r="G23" s="8"/>
      <c r="H23" s="8"/>
      <c r="I23" s="11"/>
      <c r="J23" s="11"/>
      <c r="K23" s="8"/>
      <c r="L23" s="8"/>
      <c r="M23" s="8"/>
      <c r="N23" s="8"/>
      <c r="O23" s="10"/>
    </row>
    <row r="24" spans="1:15" ht="15.75" x14ac:dyDescent="0.25">
      <c r="A24" s="86" t="s">
        <v>61</v>
      </c>
      <c r="B24" s="81"/>
      <c r="C24" s="81"/>
      <c r="D24" s="81"/>
      <c r="E24" s="81"/>
      <c r="F24" s="81"/>
      <c r="G24" s="81"/>
      <c r="H24" s="17"/>
      <c r="I24" s="15"/>
      <c r="J24" s="15"/>
      <c r="K24" s="15"/>
      <c r="L24" s="15"/>
      <c r="M24" s="15"/>
      <c r="N24" s="15"/>
      <c r="O24" s="10"/>
    </row>
    <row r="25" spans="1:15" ht="15.75" x14ac:dyDescent="0.25">
      <c r="A25" s="9"/>
      <c r="B25" s="11"/>
      <c r="C25" s="11"/>
      <c r="D25" s="11"/>
      <c r="E25" s="11"/>
      <c r="F25" s="8"/>
      <c r="G25" s="8"/>
      <c r="H25" s="8"/>
      <c r="I25" s="11"/>
      <c r="J25" s="11"/>
      <c r="K25" s="8"/>
      <c r="L25" s="8"/>
      <c r="M25" s="8"/>
      <c r="N25" s="8"/>
      <c r="O25" s="10"/>
    </row>
    <row r="26" spans="1:15" ht="15.75" x14ac:dyDescent="0.25">
      <c r="A26" s="9"/>
      <c r="B26" s="66" t="s">
        <v>62</v>
      </c>
      <c r="C26" s="66"/>
      <c r="D26" s="66"/>
      <c r="E26" s="66"/>
      <c r="F26" s="66"/>
      <c r="G26" s="15"/>
      <c r="H26" s="17"/>
      <c r="I26" s="15"/>
      <c r="J26" s="15"/>
      <c r="K26" s="17"/>
      <c r="L26" s="17"/>
      <c r="M26" s="17"/>
      <c r="N26" s="17"/>
      <c r="O26" s="10"/>
    </row>
    <row r="27" spans="1:15" ht="15.75" x14ac:dyDescent="0.25">
      <c r="A27" s="9"/>
      <c r="B27" s="11"/>
      <c r="C27" s="55"/>
      <c r="D27" s="55"/>
      <c r="E27" s="55"/>
      <c r="F27" s="55"/>
      <c r="G27" s="11"/>
      <c r="H27" s="8"/>
      <c r="I27" s="11"/>
      <c r="J27" s="11"/>
      <c r="K27" s="8"/>
      <c r="L27" s="8"/>
      <c r="M27" s="8"/>
      <c r="N27" s="8"/>
      <c r="O27" s="10"/>
    </row>
    <row r="28" spans="1:15" ht="15.75" x14ac:dyDescent="0.25">
      <c r="A28" s="9"/>
      <c r="B28" s="11" t="s">
        <v>63</v>
      </c>
      <c r="C28" s="8"/>
      <c r="D28" s="8"/>
      <c r="E28" s="8"/>
      <c r="F28" s="8"/>
      <c r="G28" s="11"/>
      <c r="H28" s="8"/>
      <c r="I28" s="15"/>
      <c r="J28" s="15"/>
      <c r="K28" s="8"/>
      <c r="L28" s="8"/>
      <c r="M28" s="8"/>
      <c r="N28" s="8"/>
      <c r="O28" s="10"/>
    </row>
    <row r="29" spans="1:15" ht="15.75" x14ac:dyDescent="0.25">
      <c r="A29" s="9"/>
      <c r="B29" s="11" t="s">
        <v>64</v>
      </c>
      <c r="C29" s="8"/>
      <c r="D29" s="8"/>
      <c r="E29" s="8"/>
      <c r="F29" s="17"/>
      <c r="G29" s="15"/>
      <c r="H29" s="17"/>
      <c r="I29" s="15"/>
      <c r="J29" s="15"/>
      <c r="K29" s="8"/>
      <c r="L29" s="8" t="s">
        <v>65</v>
      </c>
      <c r="M29" s="17"/>
      <c r="N29" s="17"/>
      <c r="O29" s="10"/>
    </row>
    <row r="30" spans="1:15" ht="15.75" x14ac:dyDescent="0.25">
      <c r="A30" s="9"/>
      <c r="B30" s="11" t="s">
        <v>66</v>
      </c>
      <c r="C30" s="8"/>
      <c r="D30" s="8"/>
      <c r="E30" s="8"/>
      <c r="F30" s="3"/>
      <c r="G30" s="18"/>
      <c r="H30" s="17"/>
      <c r="I30" s="15"/>
      <c r="J30" s="15"/>
      <c r="K30" s="8"/>
      <c r="L30" s="8"/>
      <c r="M30" s="3"/>
      <c r="N30" s="3"/>
      <c r="O30" s="10"/>
    </row>
    <row r="31" spans="1:15" ht="15.75" x14ac:dyDescent="0.25">
      <c r="A31" s="9"/>
      <c r="B31" s="69" t="s">
        <v>34</v>
      </c>
      <c r="C31" s="69"/>
      <c r="D31" s="69"/>
      <c r="E31" s="69"/>
      <c r="F31" s="69"/>
      <c r="G31" s="64"/>
      <c r="H31" s="64"/>
      <c r="I31" s="18"/>
      <c r="J31" s="18" t="s">
        <v>67</v>
      </c>
      <c r="K31" s="8"/>
      <c r="L31" s="8"/>
      <c r="M31" s="8"/>
      <c r="N31" s="8"/>
      <c r="O31" s="10"/>
    </row>
    <row r="32" spans="1:15" ht="15.75" x14ac:dyDescent="0.25">
      <c r="A32" s="9"/>
      <c r="B32" s="11"/>
      <c r="C32" s="11"/>
      <c r="D32" s="11"/>
      <c r="E32" s="11"/>
      <c r="F32" s="11"/>
      <c r="G32" s="11"/>
      <c r="H32" s="11"/>
      <c r="I32" s="64"/>
      <c r="J32" s="64"/>
      <c r="K32" s="64"/>
      <c r="L32" s="64"/>
      <c r="M32" s="64"/>
      <c r="N32" s="2"/>
      <c r="O32" s="10"/>
    </row>
    <row r="33" spans="1:15" ht="15.75" x14ac:dyDescent="0.25">
      <c r="A33" s="9"/>
      <c r="B33" s="11"/>
      <c r="C33" s="11"/>
      <c r="D33" s="11"/>
      <c r="E33" s="63" t="s">
        <v>43</v>
      </c>
      <c r="F33" s="63"/>
      <c r="G33" s="63" t="s">
        <v>44</v>
      </c>
      <c r="H33" s="63"/>
      <c r="I33" s="63" t="s">
        <v>45</v>
      </c>
      <c r="J33" s="63"/>
      <c r="K33" s="63"/>
      <c r="L33" s="63"/>
      <c r="M33" s="63"/>
      <c r="N33" s="3" t="s">
        <v>46</v>
      </c>
      <c r="O33" s="10"/>
    </row>
    <row r="34" spans="1:15" ht="15.75" x14ac:dyDescent="0.25">
      <c r="A34" s="9"/>
      <c r="B34" s="11"/>
      <c r="C34" s="11"/>
      <c r="D34" s="11"/>
      <c r="E34" s="8"/>
      <c r="F34" s="8"/>
      <c r="G34" s="8"/>
      <c r="H34" s="8"/>
      <c r="I34" s="8"/>
      <c r="J34" s="8"/>
      <c r="K34" s="8"/>
      <c r="L34" s="8"/>
      <c r="M34" s="8"/>
      <c r="N34" s="8"/>
      <c r="O34" s="10"/>
    </row>
    <row r="35" spans="1:15" ht="15.75" x14ac:dyDescent="0.25">
      <c r="A35" s="9"/>
      <c r="B35" s="69" t="s">
        <v>34</v>
      </c>
      <c r="C35" s="69"/>
      <c r="D35" s="69"/>
      <c r="E35" s="69"/>
      <c r="F35" s="69"/>
      <c r="G35" s="64"/>
      <c r="H35" s="64"/>
      <c r="I35" s="11"/>
      <c r="J35" s="66" t="s">
        <v>35</v>
      </c>
      <c r="K35" s="66"/>
      <c r="L35" s="64"/>
      <c r="M35" s="64"/>
      <c r="N35" s="11"/>
      <c r="O35" s="10"/>
    </row>
    <row r="36" spans="1:15" ht="15.75" x14ac:dyDescent="0.25">
      <c r="A36" s="9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0"/>
    </row>
    <row r="37" spans="1:15" ht="15.75" x14ac:dyDescent="0.25">
      <c r="A37" s="9"/>
      <c r="B37" s="69" t="s">
        <v>48</v>
      </c>
      <c r="C37" s="69"/>
      <c r="D37" s="69"/>
      <c r="E37" s="69"/>
      <c r="F37" s="69"/>
      <c r="G37" s="64"/>
      <c r="H37" s="64"/>
      <c r="I37" s="11"/>
      <c r="J37" s="66" t="s">
        <v>33</v>
      </c>
      <c r="K37" s="66"/>
      <c r="L37" s="66"/>
      <c r="M37" s="64"/>
      <c r="N37" s="64"/>
      <c r="O37" s="10"/>
    </row>
    <row r="38" spans="1:15" ht="15.75" x14ac:dyDescent="0.25">
      <c r="A38" s="9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0"/>
    </row>
    <row r="39" spans="1:15" ht="15.75" x14ac:dyDescent="0.25">
      <c r="A39" s="9"/>
      <c r="B39" s="69" t="s">
        <v>32</v>
      </c>
      <c r="C39" s="69"/>
      <c r="D39" s="69"/>
      <c r="E39" s="11" t="s">
        <v>9</v>
      </c>
      <c r="F39" s="11" t="s">
        <v>30</v>
      </c>
      <c r="G39" s="11" t="s">
        <v>9</v>
      </c>
      <c r="H39" s="11" t="s">
        <v>31</v>
      </c>
      <c r="I39" s="64"/>
      <c r="J39" s="64"/>
      <c r="K39" s="64"/>
      <c r="L39" s="64"/>
      <c r="M39" s="64"/>
      <c r="N39" s="11"/>
      <c r="O39" s="10"/>
    </row>
    <row r="40" spans="1:15" ht="15.75" x14ac:dyDescent="0.25">
      <c r="A40" s="9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0"/>
    </row>
    <row r="41" spans="1:15" ht="15.75" x14ac:dyDescent="0.25">
      <c r="A41" s="9"/>
      <c r="B41" s="11" t="s">
        <v>27</v>
      </c>
      <c r="C41" s="64"/>
      <c r="D41" s="64"/>
      <c r="E41" s="64"/>
      <c r="F41" s="69" t="s">
        <v>49</v>
      </c>
      <c r="G41" s="69"/>
      <c r="H41" s="69"/>
      <c r="I41" s="69"/>
      <c r="J41" s="69"/>
      <c r="K41" s="11"/>
      <c r="L41" s="11"/>
      <c r="M41" s="11"/>
      <c r="N41" s="11"/>
      <c r="O41" s="10"/>
    </row>
    <row r="42" spans="1:15" ht="15.75" x14ac:dyDescent="0.25">
      <c r="A42" s="9"/>
      <c r="B42" s="11"/>
      <c r="C42" s="11"/>
      <c r="D42" s="11"/>
      <c r="E42" s="11"/>
      <c r="F42" s="69" t="s">
        <v>29</v>
      </c>
      <c r="G42" s="69"/>
      <c r="H42" s="69"/>
      <c r="I42" s="69"/>
      <c r="J42" s="69"/>
      <c r="K42" s="64"/>
      <c r="L42" s="64"/>
      <c r="M42" s="64"/>
      <c r="N42" s="64"/>
      <c r="O42" s="10"/>
    </row>
    <row r="43" spans="1:15" ht="15.75" x14ac:dyDescent="0.25">
      <c r="A43" s="9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0"/>
    </row>
    <row r="44" spans="1:15" ht="15.75" x14ac:dyDescent="0.25">
      <c r="A44" s="82" t="s">
        <v>28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4"/>
    </row>
    <row r="45" spans="1:15" ht="15.75" x14ac:dyDescent="0.25">
      <c r="A45" s="9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0"/>
    </row>
    <row r="46" spans="1:15" ht="15.75" x14ac:dyDescent="0.25">
      <c r="A46" s="9"/>
      <c r="B46" s="11" t="s">
        <v>25</v>
      </c>
      <c r="C46" s="64"/>
      <c r="D46" s="64"/>
      <c r="E46" s="64"/>
      <c r="F46" s="64"/>
      <c r="G46" s="64"/>
      <c r="H46" s="64"/>
      <c r="I46" s="64"/>
      <c r="J46" s="11" t="s">
        <v>26</v>
      </c>
      <c r="K46" s="11"/>
      <c r="L46" s="64"/>
      <c r="M46" s="64"/>
      <c r="N46" s="64"/>
      <c r="O46" s="10"/>
    </row>
    <row r="47" spans="1:15" ht="15.75" x14ac:dyDescent="0.25">
      <c r="A47" s="9"/>
      <c r="B47" s="11"/>
      <c r="C47" s="11"/>
      <c r="D47" s="11"/>
      <c r="E47" s="11"/>
      <c r="F47" s="11"/>
      <c r="G47" s="11"/>
      <c r="H47" s="11"/>
      <c r="I47" s="11"/>
      <c r="J47" s="11" t="s">
        <v>27</v>
      </c>
      <c r="K47" s="11"/>
      <c r="L47" s="5"/>
      <c r="M47" s="5"/>
      <c r="N47" s="5"/>
      <c r="O47" s="10"/>
    </row>
    <row r="48" spans="1:15" ht="15.75" x14ac:dyDescent="0.25">
      <c r="A48" s="9"/>
      <c r="B48" s="11" t="s">
        <v>24</v>
      </c>
      <c r="C48" s="64"/>
      <c r="D48" s="64"/>
      <c r="E48" s="64"/>
      <c r="F48" s="64"/>
      <c r="G48" s="64"/>
      <c r="H48" s="64"/>
      <c r="I48" s="64"/>
      <c r="J48" s="11" t="s">
        <v>26</v>
      </c>
      <c r="K48" s="11"/>
      <c r="L48" s="5"/>
      <c r="M48" s="5"/>
      <c r="N48" s="5"/>
      <c r="O48" s="10"/>
    </row>
    <row r="49" spans="1:15" ht="15.75" x14ac:dyDescent="0.25">
      <c r="A49" s="9"/>
      <c r="B49" s="11"/>
      <c r="C49" s="11"/>
      <c r="D49" s="11"/>
      <c r="E49" s="11"/>
      <c r="F49" s="11"/>
      <c r="G49" s="11"/>
      <c r="H49" s="11"/>
      <c r="I49" s="11"/>
      <c r="J49" s="11" t="s">
        <v>27</v>
      </c>
      <c r="K49" s="11"/>
      <c r="L49" s="5"/>
      <c r="M49" s="5"/>
      <c r="N49" s="5"/>
      <c r="O49" s="10"/>
    </row>
    <row r="50" spans="1:15" ht="15.75" x14ac:dyDescent="0.25">
      <c r="A50" s="9"/>
      <c r="B50" s="69" t="s">
        <v>23</v>
      </c>
      <c r="C50" s="69"/>
      <c r="D50" s="69"/>
      <c r="E50" s="69"/>
      <c r="F50" s="69"/>
      <c r="G50" s="69"/>
      <c r="H50" s="69"/>
      <c r="I50" s="64"/>
      <c r="J50" s="64"/>
      <c r="K50" s="64"/>
      <c r="L50" s="64"/>
      <c r="M50" s="64"/>
      <c r="N50" s="64"/>
      <c r="O50" s="10"/>
    </row>
    <row r="51" spans="1:15" ht="15.75" x14ac:dyDescent="0.25">
      <c r="A51" s="9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0"/>
    </row>
    <row r="52" spans="1:15" ht="15.75" x14ac:dyDescent="0.25">
      <c r="A52" s="82" t="s">
        <v>13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4"/>
    </row>
    <row r="53" spans="1:15" ht="15.75" x14ac:dyDescent="0.25">
      <c r="A53" s="9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0"/>
    </row>
    <row r="54" spans="1:15" ht="15.75" x14ac:dyDescent="0.25">
      <c r="A54" s="9"/>
      <c r="B54" s="69" t="s">
        <v>11</v>
      </c>
      <c r="C54" s="69"/>
      <c r="D54" s="69"/>
      <c r="E54" s="69"/>
      <c r="F54" s="69"/>
      <c r="G54" s="69"/>
      <c r="H54" s="69"/>
      <c r="I54" s="69"/>
      <c r="J54" s="64"/>
      <c r="K54" s="64"/>
      <c r="L54" s="64"/>
      <c r="M54" s="64"/>
      <c r="N54" s="64"/>
      <c r="O54" s="10"/>
    </row>
    <row r="55" spans="1:15" ht="15.75" x14ac:dyDescent="0.25">
      <c r="A55" s="9"/>
      <c r="B55" s="11"/>
      <c r="C55" s="11"/>
      <c r="D55" s="11"/>
      <c r="E55" s="11"/>
      <c r="F55" s="11"/>
      <c r="G55" s="11"/>
      <c r="H55" s="11"/>
      <c r="I55" s="11"/>
      <c r="J55" s="63" t="s">
        <v>12</v>
      </c>
      <c r="K55" s="63"/>
      <c r="L55" s="63"/>
      <c r="M55" s="63"/>
      <c r="N55" s="63"/>
      <c r="O55" s="10"/>
    </row>
    <row r="56" spans="1:15" ht="15.75" x14ac:dyDescent="0.25">
      <c r="A56" s="9"/>
      <c r="B56" s="69" t="s">
        <v>10</v>
      </c>
      <c r="C56" s="69"/>
      <c r="D56" s="69"/>
      <c r="E56" s="69"/>
      <c r="F56" s="69"/>
      <c r="G56" s="69"/>
      <c r="H56" s="69"/>
      <c r="I56" s="64"/>
      <c r="J56" s="64"/>
      <c r="K56" s="64"/>
      <c r="L56" s="64"/>
      <c r="M56" s="64"/>
      <c r="N56" s="64"/>
      <c r="O56" s="10"/>
    </row>
    <row r="57" spans="1:15" ht="15.75" x14ac:dyDescent="0.25">
      <c r="A57" s="9"/>
      <c r="B57" s="11"/>
      <c r="C57" s="11"/>
      <c r="D57" s="11"/>
      <c r="E57" s="11"/>
      <c r="F57" s="11"/>
      <c r="G57" s="11"/>
      <c r="H57" s="11"/>
      <c r="I57" s="6"/>
      <c r="J57" s="6"/>
      <c r="K57" s="6"/>
      <c r="L57" s="6"/>
      <c r="M57" s="6"/>
      <c r="N57" s="6"/>
      <c r="O57" s="10"/>
    </row>
    <row r="58" spans="1:15" ht="15.75" x14ac:dyDescent="0.25">
      <c r="A58" s="9"/>
      <c r="B58" s="55" t="s">
        <v>0</v>
      </c>
      <c r="C58" s="12" t="s">
        <v>9</v>
      </c>
      <c r="D58" s="11" t="s">
        <v>1</v>
      </c>
      <c r="E58" s="12" t="s">
        <v>9</v>
      </c>
      <c r="F58" s="11" t="s">
        <v>2</v>
      </c>
      <c r="G58" s="12" t="s">
        <v>9</v>
      </c>
      <c r="H58" s="11" t="s">
        <v>3</v>
      </c>
      <c r="I58" s="12" t="s">
        <v>9</v>
      </c>
      <c r="J58" s="11" t="s">
        <v>4</v>
      </c>
      <c r="K58" s="12" t="s">
        <v>9</v>
      </c>
      <c r="L58" s="11" t="s">
        <v>5</v>
      </c>
      <c r="M58" s="12" t="s">
        <v>9</v>
      </c>
      <c r="N58" s="11" t="s">
        <v>6</v>
      </c>
      <c r="O58" s="10"/>
    </row>
    <row r="59" spans="1:15" ht="15.75" x14ac:dyDescent="0.25">
      <c r="A59" s="9"/>
      <c r="B59" s="11"/>
      <c r="C59" s="12" t="s">
        <v>9</v>
      </c>
      <c r="D59" s="11" t="s">
        <v>7</v>
      </c>
      <c r="E59" s="12" t="s">
        <v>9</v>
      </c>
      <c r="F59" s="69" t="s">
        <v>8</v>
      </c>
      <c r="G59" s="69"/>
      <c r="H59" s="69"/>
      <c r="I59" s="69"/>
      <c r="J59" s="69"/>
      <c r="K59" s="64"/>
      <c r="L59" s="64"/>
      <c r="M59" s="64"/>
      <c r="N59" s="64"/>
      <c r="O59" s="10"/>
    </row>
    <row r="60" spans="1:15" ht="15.75" x14ac:dyDescent="0.25">
      <c r="A60" s="9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0"/>
    </row>
    <row r="61" spans="1:15" ht="15.75" x14ac:dyDescent="0.25">
      <c r="A61" s="9"/>
      <c r="B61" s="69" t="s">
        <v>14</v>
      </c>
      <c r="C61" s="69"/>
      <c r="D61" s="69"/>
      <c r="E61" s="69"/>
      <c r="F61" s="69"/>
      <c r="G61" s="69"/>
      <c r="H61" s="69"/>
      <c r="I61" s="64"/>
      <c r="J61" s="64"/>
      <c r="K61" s="64"/>
      <c r="L61" s="64"/>
      <c r="M61" s="64"/>
      <c r="N61" s="64"/>
      <c r="O61" s="10"/>
    </row>
    <row r="62" spans="1:15" ht="15.75" x14ac:dyDescent="0.25">
      <c r="A62" s="9"/>
      <c r="B62" s="11"/>
      <c r="C62" s="11"/>
      <c r="D62" s="11"/>
      <c r="E62" s="11"/>
      <c r="F62" s="11"/>
      <c r="G62" s="11"/>
      <c r="H62" s="11"/>
      <c r="I62" s="70" t="s">
        <v>15</v>
      </c>
      <c r="J62" s="70"/>
      <c r="K62" s="70"/>
      <c r="L62" s="70"/>
      <c r="M62" s="70"/>
      <c r="N62" s="70"/>
      <c r="O62" s="10"/>
    </row>
    <row r="63" spans="1:15" ht="15.75" x14ac:dyDescent="0.25">
      <c r="A63" s="82" t="s">
        <v>16</v>
      </c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4"/>
    </row>
    <row r="64" spans="1:15" ht="15.75" x14ac:dyDescent="0.25">
      <c r="A64" s="9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0"/>
    </row>
    <row r="65" spans="1:15" ht="15.75" x14ac:dyDescent="0.25">
      <c r="A65" s="9"/>
      <c r="B65" s="69" t="s">
        <v>17</v>
      </c>
      <c r="C65" s="76"/>
      <c r="D65" s="76"/>
      <c r="E65" s="76"/>
      <c r="F65" s="76"/>
      <c r="G65" s="77"/>
      <c r="H65" s="7"/>
      <c r="I65" s="11"/>
      <c r="J65" s="66" t="s">
        <v>20</v>
      </c>
      <c r="K65" s="66"/>
      <c r="L65" s="66"/>
      <c r="M65" s="66"/>
      <c r="N65" s="66"/>
      <c r="O65" s="10"/>
    </row>
    <row r="66" spans="1:15" ht="15.75" x14ac:dyDescent="0.25">
      <c r="A66" s="9"/>
      <c r="B66" s="13"/>
      <c r="C66" s="13"/>
      <c r="D66" s="13"/>
      <c r="E66" s="13"/>
      <c r="F66" s="13"/>
      <c r="G66" s="11"/>
      <c r="H66" s="11"/>
      <c r="I66" s="11"/>
      <c r="J66" s="11"/>
      <c r="K66" s="11"/>
      <c r="L66" s="11"/>
      <c r="M66" s="11"/>
      <c r="N66" s="11"/>
      <c r="O66" s="10"/>
    </row>
    <row r="67" spans="1:15" ht="15.75" x14ac:dyDescent="0.25">
      <c r="A67" s="9"/>
      <c r="B67" s="69" t="s">
        <v>50</v>
      </c>
      <c r="C67" s="76"/>
      <c r="D67" s="76"/>
      <c r="E67" s="76"/>
      <c r="F67" s="76"/>
      <c r="G67" s="77"/>
      <c r="H67" s="7"/>
      <c r="I67" s="11"/>
      <c r="J67" s="64"/>
      <c r="K67" s="64"/>
      <c r="L67" s="64"/>
      <c r="M67" s="64"/>
      <c r="N67" s="64"/>
      <c r="O67" s="10"/>
    </row>
    <row r="68" spans="1:15" ht="15.75" x14ac:dyDescent="0.25">
      <c r="A68" s="9"/>
      <c r="B68" s="13"/>
      <c r="C68" s="13"/>
      <c r="D68" s="13"/>
      <c r="E68" s="13"/>
      <c r="F68" s="13"/>
      <c r="G68" s="11"/>
      <c r="H68" s="11"/>
      <c r="I68" s="11"/>
      <c r="J68" s="11"/>
      <c r="K68" s="11"/>
      <c r="L68" s="11"/>
      <c r="M68" s="11"/>
      <c r="N68" s="11"/>
      <c r="O68" s="10"/>
    </row>
    <row r="69" spans="1:15" ht="15.75" x14ac:dyDescent="0.25">
      <c r="A69" s="9"/>
      <c r="B69" s="69" t="s">
        <v>53</v>
      </c>
      <c r="C69" s="76"/>
      <c r="D69" s="76"/>
      <c r="E69" s="76"/>
      <c r="F69" s="76"/>
      <c r="G69" s="77"/>
      <c r="H69" s="7"/>
      <c r="I69" s="11"/>
      <c r="J69" s="64"/>
      <c r="K69" s="64"/>
      <c r="L69" s="64"/>
      <c r="M69" s="64"/>
      <c r="N69" s="64"/>
      <c r="O69" s="10"/>
    </row>
    <row r="70" spans="1:15" ht="15.75" x14ac:dyDescent="0.25">
      <c r="A70" s="9"/>
      <c r="B70" s="13"/>
      <c r="C70" s="13"/>
      <c r="D70" s="13"/>
      <c r="E70" s="13"/>
      <c r="F70" s="13"/>
      <c r="G70" s="11"/>
      <c r="H70" s="11"/>
      <c r="I70" s="11"/>
      <c r="J70" s="11"/>
      <c r="K70" s="11"/>
      <c r="L70" s="11"/>
      <c r="M70" s="11"/>
      <c r="N70" s="11"/>
      <c r="O70" s="10"/>
    </row>
    <row r="71" spans="1:15" ht="15.75" x14ac:dyDescent="0.25">
      <c r="A71" s="9"/>
      <c r="B71" s="69" t="s">
        <v>18</v>
      </c>
      <c r="C71" s="76"/>
      <c r="D71" s="76"/>
      <c r="E71" s="76"/>
      <c r="F71" s="76"/>
      <c r="G71" s="77"/>
      <c r="H71" s="7"/>
      <c r="I71" s="11"/>
      <c r="J71" s="64"/>
      <c r="K71" s="64"/>
      <c r="L71" s="64"/>
      <c r="M71" s="64"/>
      <c r="N71" s="64"/>
      <c r="O71" s="10"/>
    </row>
    <row r="72" spans="1:15" ht="15.75" x14ac:dyDescent="0.25">
      <c r="A72" s="9"/>
      <c r="B72" s="6"/>
      <c r="C72" s="6"/>
      <c r="D72" s="6"/>
      <c r="E72" s="6"/>
      <c r="F72" s="6"/>
      <c r="G72" s="6"/>
      <c r="H72" s="11"/>
      <c r="I72" s="11"/>
      <c r="J72" s="6"/>
      <c r="K72" s="6"/>
      <c r="L72" s="6"/>
      <c r="M72" s="6"/>
      <c r="N72" s="6"/>
      <c r="O72" s="10"/>
    </row>
    <row r="73" spans="1:15" ht="15.75" x14ac:dyDescent="0.25">
      <c r="A73" s="9"/>
      <c r="B73" s="69" t="s">
        <v>51</v>
      </c>
      <c r="C73" s="76"/>
      <c r="D73" s="76"/>
      <c r="E73" s="76"/>
      <c r="F73" s="76"/>
      <c r="G73" s="77"/>
      <c r="H73" s="7"/>
      <c r="I73" s="11"/>
      <c r="J73" s="64"/>
      <c r="K73" s="64"/>
      <c r="L73" s="64"/>
      <c r="M73" s="64"/>
      <c r="N73" s="64"/>
      <c r="O73" s="10"/>
    </row>
    <row r="74" spans="1:15" ht="15.75" x14ac:dyDescent="0.25">
      <c r="A74" s="9"/>
      <c r="B74" s="13"/>
      <c r="C74" s="13"/>
      <c r="D74" s="13"/>
      <c r="E74" s="13"/>
      <c r="F74" s="13"/>
      <c r="G74" s="11"/>
      <c r="H74" s="11"/>
      <c r="I74" s="11"/>
      <c r="J74" s="11"/>
      <c r="K74" s="11"/>
      <c r="L74" s="11"/>
      <c r="M74" s="11"/>
      <c r="N74" s="11"/>
      <c r="O74" s="10" t="s">
        <v>68</v>
      </c>
    </row>
    <row r="75" spans="1:15" ht="15.75" x14ac:dyDescent="0.25">
      <c r="A75" s="9"/>
      <c r="B75" s="69" t="s">
        <v>19</v>
      </c>
      <c r="C75" s="76"/>
      <c r="D75" s="76"/>
      <c r="E75" s="76"/>
      <c r="F75" s="76"/>
      <c r="G75" s="77"/>
      <c r="H75" s="7"/>
      <c r="I75" s="11"/>
      <c r="J75" s="64"/>
      <c r="K75" s="64"/>
      <c r="L75" s="64"/>
      <c r="M75" s="64"/>
      <c r="N75" s="64"/>
      <c r="O75" s="10"/>
    </row>
    <row r="76" spans="1:15" ht="15.75" x14ac:dyDescent="0.25">
      <c r="A76" s="9"/>
      <c r="B76" s="11"/>
      <c r="C76" s="11"/>
      <c r="D76" s="11"/>
      <c r="E76" s="11"/>
      <c r="F76" s="11"/>
      <c r="G76" s="11"/>
      <c r="H76" s="11"/>
      <c r="I76" s="11"/>
      <c r="J76" s="24"/>
      <c r="K76" s="24"/>
      <c r="L76" s="24"/>
      <c r="M76" s="24"/>
      <c r="N76" s="24"/>
      <c r="O76" s="10"/>
    </row>
    <row r="77" spans="1:15" ht="15.75" x14ac:dyDescent="0.25">
      <c r="A77" s="9"/>
      <c r="B77" s="11" t="s">
        <v>210</v>
      </c>
      <c r="C77" s="11"/>
      <c r="D77" s="11"/>
      <c r="E77" s="11"/>
      <c r="F77" s="11"/>
      <c r="G77" s="11"/>
      <c r="H77" s="7"/>
      <c r="I77" s="11"/>
      <c r="J77" s="64"/>
      <c r="K77" s="64"/>
      <c r="L77" s="64"/>
      <c r="M77" s="64"/>
      <c r="N77" s="64"/>
      <c r="O77" s="10"/>
    </row>
    <row r="78" spans="1:15" ht="15.75" x14ac:dyDescent="0.25">
      <c r="A78" s="9"/>
      <c r="B78" s="11"/>
      <c r="C78" s="11"/>
      <c r="D78" s="11"/>
      <c r="E78" s="11"/>
      <c r="F78" s="11"/>
      <c r="G78" s="11"/>
      <c r="H78" s="11"/>
      <c r="I78" s="11"/>
      <c r="J78" s="63" t="s">
        <v>21</v>
      </c>
      <c r="K78" s="63"/>
      <c r="L78" s="63"/>
      <c r="M78" s="63"/>
      <c r="N78" s="63"/>
      <c r="O78" s="10"/>
    </row>
    <row r="79" spans="1:15" ht="15.75" x14ac:dyDescent="0.25">
      <c r="A79" s="9"/>
      <c r="B79" s="60" t="s">
        <v>22</v>
      </c>
      <c r="C79" s="60"/>
      <c r="D79" s="60"/>
      <c r="E79" s="60"/>
      <c r="F79" s="64"/>
      <c r="G79" s="64"/>
      <c r="H79" s="64"/>
      <c r="I79" s="64"/>
      <c r="J79" s="64"/>
      <c r="K79" s="64"/>
      <c r="L79" s="64"/>
      <c r="M79" s="64"/>
      <c r="N79" s="64"/>
      <c r="O79" s="10"/>
    </row>
    <row r="80" spans="1:15" x14ac:dyDescent="0.2">
      <c r="A80" s="50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5"/>
    </row>
    <row r="81" spans="1:15" x14ac:dyDescent="0.2">
      <c r="A81" s="54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52"/>
    </row>
    <row r="82" spans="1:15" x14ac:dyDescent="0.2">
      <c r="D82" s="47" t="s">
        <v>68</v>
      </c>
    </row>
  </sheetData>
  <mergeCells count="63">
    <mergeCell ref="A24:G24"/>
    <mergeCell ref="B26:F26"/>
    <mergeCell ref="J77:N77"/>
    <mergeCell ref="A12:O12"/>
    <mergeCell ref="A6:O6"/>
    <mergeCell ref="J78:N78"/>
    <mergeCell ref="B79:E79"/>
    <mergeCell ref="F79:N79"/>
    <mergeCell ref="J75:N75"/>
    <mergeCell ref="J73:N73"/>
    <mergeCell ref="J71:N71"/>
    <mergeCell ref="J69:N69"/>
    <mergeCell ref="J67:N67"/>
    <mergeCell ref="B71:G71"/>
    <mergeCell ref="B73:G73"/>
    <mergeCell ref="B75:G75"/>
    <mergeCell ref="B65:G65"/>
    <mergeCell ref="B67:G67"/>
    <mergeCell ref="B69:G69"/>
    <mergeCell ref="J55:N55"/>
    <mergeCell ref="F59:J59"/>
    <mergeCell ref="K59:N59"/>
    <mergeCell ref="B61:H61"/>
    <mergeCell ref="I61:N61"/>
    <mergeCell ref="B56:H56"/>
    <mergeCell ref="I56:N56"/>
    <mergeCell ref="J65:N65"/>
    <mergeCell ref="A63:O63"/>
    <mergeCell ref="I62:N62"/>
    <mergeCell ref="I50:N50"/>
    <mergeCell ref="A52:O52"/>
    <mergeCell ref="B54:I54"/>
    <mergeCell ref="J54:N54"/>
    <mergeCell ref="I39:M39"/>
    <mergeCell ref="C41:E41"/>
    <mergeCell ref="F41:J41"/>
    <mergeCell ref="A44:O44"/>
    <mergeCell ref="C46:I46"/>
    <mergeCell ref="L46:N46"/>
    <mergeCell ref="C48:I48"/>
    <mergeCell ref="B50:H50"/>
    <mergeCell ref="F42:J42"/>
    <mergeCell ref="K42:N42"/>
    <mergeCell ref="B39:D39"/>
    <mergeCell ref="G35:H35"/>
    <mergeCell ref="J35:K35"/>
    <mergeCell ref="L35:M35"/>
    <mergeCell ref="B37:F37"/>
    <mergeCell ref="G37:H37"/>
    <mergeCell ref="J37:L37"/>
    <mergeCell ref="M37:N37"/>
    <mergeCell ref="B35:F35"/>
    <mergeCell ref="B31:F31"/>
    <mergeCell ref="G31:H31"/>
    <mergeCell ref="I32:M32"/>
    <mergeCell ref="E33:F33"/>
    <mergeCell ref="G33:H33"/>
    <mergeCell ref="I33:M33"/>
    <mergeCell ref="K13:N13"/>
    <mergeCell ref="K14:N14"/>
    <mergeCell ref="B1:N1"/>
    <mergeCell ref="B2:N2"/>
    <mergeCell ref="B3:N3"/>
  </mergeCells>
  <phoneticPr fontId="1" type="noConversion"/>
  <pageMargins left="0" right="0" top="0" bottom="0" header="0" footer="0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</vt:lpstr>
      <vt:lpstr>Ejemplo</vt:lpstr>
      <vt:lpstr>Hoja2</vt:lpstr>
      <vt:lpstr>Formato!Área_de_impresión</vt:lpstr>
      <vt:lpstr>Hoja2!Área_de_impresión</vt:lpstr>
    </vt:vector>
  </TitlesOfParts>
  <Company>Dark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Javi</cp:lastModifiedBy>
  <cp:lastPrinted>2024-08-13T03:30:14Z</cp:lastPrinted>
  <dcterms:created xsi:type="dcterms:W3CDTF">2006-10-15T19:10:06Z</dcterms:created>
  <dcterms:modified xsi:type="dcterms:W3CDTF">2024-08-13T03:36:08Z</dcterms:modified>
</cp:coreProperties>
</file>